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130"/>
  <workbookPr/>
  <mc:AlternateContent xmlns:mc="http://schemas.openxmlformats.org/markup-compatibility/2006">
    <mc:Choice Requires="x15">
      <x15ac:absPath xmlns:x15ac="http://schemas.microsoft.com/office/spreadsheetml/2010/11/ac" url="G:\My Drive\05 - PhD\Others\Lario_reti\Galbiate_04\"/>
    </mc:Choice>
  </mc:AlternateContent>
  <xr:revisionPtr revIDLastSave="0" documentId="13_ncr:1_{4FB860E9-4A05-4F85-8E32-638E30109840}" xr6:coauthVersionLast="47" xr6:coauthVersionMax="47" xr10:uidLastSave="{00000000-0000-0000-0000-000000000000}"/>
  <bookViews>
    <workbookView xWindow="-28920" yWindow="-120" windowWidth="29040" windowHeight="15990" activeTab="5" xr2:uid="{00000000-000D-0000-FFFF-FFFF00000000}"/>
  </bookViews>
  <sheets>
    <sheet name="10anni" sheetId="3" r:id="rId1"/>
    <sheet name="50anni" sheetId="8" r:id="rId2"/>
    <sheet name="100anni" sheetId="9" r:id="rId3"/>
    <sheet name="new_data" sheetId="10" r:id="rId4"/>
    <sheet name="Why flooding" sheetId="2" r:id="rId5"/>
    <sheet name="A1" sheetId="12" r:id="rId6"/>
    <sheet name="A3" sheetId="6" r:id="rId7"/>
    <sheet name="A4" sheetId="1" r:id="rId8"/>
    <sheet name="Hydrographs" sheetId="7" r:id="rId9"/>
    <sheet name="Node_flooding_var_rain_time" sheetId="11" r:id="rId10"/>
  </sheets>
  <definedNames>
    <definedName name="_xlnm._FilterDatabase" localSheetId="5" hidden="1">'A1'!$P$3:$P$585</definedName>
    <definedName name="_xlnm._FilterDatabase" localSheetId="7" hidden="1">'A4'!$AR$18:$AW$632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5" i="12" l="1"/>
  <c r="P6" i="12"/>
  <c r="P7" i="12"/>
  <c r="P8" i="12"/>
  <c r="P9" i="12"/>
  <c r="P10" i="12"/>
  <c r="P11" i="12"/>
  <c r="P12" i="12"/>
  <c r="P13" i="12"/>
  <c r="P14" i="12"/>
  <c r="P15" i="12"/>
  <c r="P16" i="12"/>
  <c r="P17" i="12"/>
  <c r="P18" i="12"/>
  <c r="P19" i="12"/>
  <c r="P20" i="12"/>
  <c r="P21" i="12"/>
  <c r="P22" i="12"/>
  <c r="P23" i="12"/>
  <c r="P24" i="12"/>
  <c r="P25" i="12"/>
  <c r="P26" i="12"/>
  <c r="P27" i="12"/>
  <c r="P28" i="12"/>
  <c r="P29" i="12"/>
  <c r="P30" i="12"/>
  <c r="P31" i="12"/>
  <c r="P32" i="12"/>
  <c r="P33" i="12"/>
  <c r="P34" i="12"/>
  <c r="P35" i="12"/>
  <c r="P36" i="12"/>
  <c r="P37" i="12"/>
  <c r="P38" i="12"/>
  <c r="P39" i="12"/>
  <c r="P40" i="12"/>
  <c r="P41" i="12"/>
  <c r="P42" i="12"/>
  <c r="P43" i="12"/>
  <c r="P44" i="12"/>
  <c r="P45" i="12"/>
  <c r="P46" i="12"/>
  <c r="P47" i="12"/>
  <c r="P48" i="12"/>
  <c r="P49" i="12"/>
  <c r="P50" i="12"/>
  <c r="P51" i="12"/>
  <c r="P52" i="12"/>
  <c r="P53" i="12"/>
  <c r="P54" i="12"/>
  <c r="P55" i="12"/>
  <c r="P56" i="12"/>
  <c r="P57" i="12"/>
  <c r="P58" i="12"/>
  <c r="P59" i="12"/>
  <c r="P60" i="12"/>
  <c r="P61" i="12"/>
  <c r="P62" i="12"/>
  <c r="P63" i="12"/>
  <c r="P64" i="12"/>
  <c r="P65" i="12"/>
  <c r="P66" i="12"/>
  <c r="P67" i="12"/>
  <c r="P68" i="12"/>
  <c r="P69" i="12"/>
  <c r="P70" i="12"/>
  <c r="P71" i="12"/>
  <c r="P72" i="12"/>
  <c r="P73" i="12"/>
  <c r="P74" i="12"/>
  <c r="P75" i="12"/>
  <c r="P76" i="12"/>
  <c r="P77" i="12"/>
  <c r="P78" i="12"/>
  <c r="P79" i="12"/>
  <c r="P80" i="12"/>
  <c r="P81" i="12"/>
  <c r="P82" i="12"/>
  <c r="P83" i="12"/>
  <c r="P84" i="12"/>
  <c r="P85" i="12"/>
  <c r="P86" i="12"/>
  <c r="P87" i="12"/>
  <c r="P88" i="12"/>
  <c r="P89" i="12"/>
  <c r="P90" i="12"/>
  <c r="P91" i="12"/>
  <c r="P92" i="12"/>
  <c r="P93" i="12"/>
  <c r="P94" i="12"/>
  <c r="P95" i="12"/>
  <c r="P96" i="12"/>
  <c r="P97" i="12"/>
  <c r="P98" i="12"/>
  <c r="P99" i="12"/>
  <c r="P100" i="12"/>
  <c r="P101" i="12"/>
  <c r="P102" i="12"/>
  <c r="P103" i="12"/>
  <c r="P104" i="12"/>
  <c r="P105" i="12"/>
  <c r="P106" i="12"/>
  <c r="P107" i="12"/>
  <c r="P108" i="12"/>
  <c r="P109" i="12"/>
  <c r="P110" i="12"/>
  <c r="P111" i="12"/>
  <c r="P112" i="12"/>
  <c r="P113" i="12"/>
  <c r="P114" i="12"/>
  <c r="P115" i="12"/>
  <c r="P116" i="12"/>
  <c r="P117" i="12"/>
  <c r="P118" i="12"/>
  <c r="P119" i="12"/>
  <c r="P120" i="12"/>
  <c r="P121" i="12"/>
  <c r="P122" i="12"/>
  <c r="P123" i="12"/>
  <c r="P124" i="12"/>
  <c r="P125" i="12"/>
  <c r="P126" i="12"/>
  <c r="P127" i="12"/>
  <c r="P128" i="12"/>
  <c r="P129" i="12"/>
  <c r="P130" i="12"/>
  <c r="P131" i="12"/>
  <c r="P132" i="12"/>
  <c r="P133" i="12"/>
  <c r="P134" i="12"/>
  <c r="P135" i="12"/>
  <c r="P136" i="12"/>
  <c r="P137" i="12"/>
  <c r="P138" i="12"/>
  <c r="P139" i="12"/>
  <c r="P140" i="12"/>
  <c r="P141" i="12"/>
  <c r="P142" i="12"/>
  <c r="P143" i="12"/>
  <c r="P144" i="12"/>
  <c r="P145" i="12"/>
  <c r="P146" i="12"/>
  <c r="P147" i="12"/>
  <c r="P148" i="12"/>
  <c r="P149" i="12"/>
  <c r="P150" i="12"/>
  <c r="P151" i="12"/>
  <c r="P152" i="12"/>
  <c r="P153" i="12"/>
  <c r="P154" i="12"/>
  <c r="P155" i="12"/>
  <c r="P156" i="12"/>
  <c r="P157" i="12"/>
  <c r="P158" i="12"/>
  <c r="P159" i="12"/>
  <c r="P160" i="12"/>
  <c r="P161" i="12"/>
  <c r="P162" i="12"/>
  <c r="P163" i="12"/>
  <c r="P164" i="12"/>
  <c r="P165" i="12"/>
  <c r="P166" i="12"/>
  <c r="P167" i="12"/>
  <c r="P168" i="12"/>
  <c r="P169" i="12"/>
  <c r="P170" i="12"/>
  <c r="P171" i="12"/>
  <c r="P172" i="12"/>
  <c r="P173" i="12"/>
  <c r="P174" i="12"/>
  <c r="P175" i="12"/>
  <c r="P176" i="12"/>
  <c r="P177" i="12"/>
  <c r="P178" i="12"/>
  <c r="P179" i="12"/>
  <c r="P180" i="12"/>
  <c r="P181" i="12"/>
  <c r="P182" i="12"/>
  <c r="P183" i="12"/>
  <c r="P184" i="12"/>
  <c r="P185" i="12"/>
  <c r="P186" i="12"/>
  <c r="P187" i="12"/>
  <c r="P188" i="12"/>
  <c r="P189" i="12"/>
  <c r="P190" i="12"/>
  <c r="P191" i="12"/>
  <c r="P192" i="12"/>
  <c r="P193" i="12"/>
  <c r="P194" i="12"/>
  <c r="P195" i="12"/>
  <c r="P196" i="12"/>
  <c r="P197" i="12"/>
  <c r="P198" i="12"/>
  <c r="P199" i="12"/>
  <c r="P200" i="12"/>
  <c r="P201" i="12"/>
  <c r="P202" i="12"/>
  <c r="P203" i="12"/>
  <c r="P204" i="12"/>
  <c r="P205" i="12"/>
  <c r="P206" i="12"/>
  <c r="P207" i="12"/>
  <c r="P208" i="12"/>
  <c r="P209" i="12"/>
  <c r="P210" i="12"/>
  <c r="P211" i="12"/>
  <c r="P212" i="12"/>
  <c r="P213" i="12"/>
  <c r="P214" i="12"/>
  <c r="P215" i="12"/>
  <c r="P216" i="12"/>
  <c r="P217" i="12"/>
  <c r="P218" i="12"/>
  <c r="P219" i="12"/>
  <c r="P220" i="12"/>
  <c r="P221" i="12"/>
  <c r="P222" i="12"/>
  <c r="P223" i="12"/>
  <c r="P224" i="12"/>
  <c r="P225" i="12"/>
  <c r="P226" i="12"/>
  <c r="P227" i="12"/>
  <c r="P228" i="12"/>
  <c r="P229" i="12"/>
  <c r="P230" i="12"/>
  <c r="P231" i="12"/>
  <c r="P232" i="12"/>
  <c r="P233" i="12"/>
  <c r="P234" i="12"/>
  <c r="P235" i="12"/>
  <c r="P236" i="12"/>
  <c r="P237" i="12"/>
  <c r="P238" i="12"/>
  <c r="P239" i="12"/>
  <c r="P240" i="12"/>
  <c r="P241" i="12"/>
  <c r="P242" i="12"/>
  <c r="P243" i="12"/>
  <c r="P244" i="12"/>
  <c r="P245" i="12"/>
  <c r="P246" i="12"/>
  <c r="P247" i="12"/>
  <c r="P248" i="12"/>
  <c r="P249" i="12"/>
  <c r="P250" i="12"/>
  <c r="P251" i="12"/>
  <c r="P252" i="12"/>
  <c r="P253" i="12"/>
  <c r="P254" i="12"/>
  <c r="P255" i="12"/>
  <c r="P256" i="12"/>
  <c r="P257" i="12"/>
  <c r="P258" i="12"/>
  <c r="P259" i="12"/>
  <c r="P260" i="12"/>
  <c r="P261" i="12"/>
  <c r="P262" i="12"/>
  <c r="P263" i="12"/>
  <c r="P264" i="12"/>
  <c r="P265" i="12"/>
  <c r="P266" i="12"/>
  <c r="P267" i="12"/>
  <c r="P268" i="12"/>
  <c r="P269" i="12"/>
  <c r="P270" i="12"/>
  <c r="P271" i="12"/>
  <c r="P272" i="12"/>
  <c r="P273" i="12"/>
  <c r="P274" i="12"/>
  <c r="P275" i="12"/>
  <c r="P276" i="12"/>
  <c r="P277" i="12"/>
  <c r="P278" i="12"/>
  <c r="P279" i="12"/>
  <c r="P280" i="12"/>
  <c r="P281" i="12"/>
  <c r="P282" i="12"/>
  <c r="P283" i="12"/>
  <c r="P284" i="12"/>
  <c r="P285" i="12"/>
  <c r="P286" i="12"/>
  <c r="P287" i="12"/>
  <c r="P288" i="12"/>
  <c r="P289" i="12"/>
  <c r="P290" i="12"/>
  <c r="P291" i="12"/>
  <c r="P292" i="12"/>
  <c r="P293" i="12"/>
  <c r="P294" i="12"/>
  <c r="P295" i="12"/>
  <c r="P296" i="12"/>
  <c r="P297" i="12"/>
  <c r="P298" i="12"/>
  <c r="P299" i="12"/>
  <c r="P300" i="12"/>
  <c r="P301" i="12"/>
  <c r="P302" i="12"/>
  <c r="P303" i="12"/>
  <c r="P304" i="12"/>
  <c r="P305" i="12"/>
  <c r="P306" i="12"/>
  <c r="P307" i="12"/>
  <c r="P308" i="12"/>
  <c r="P309" i="12"/>
  <c r="P310" i="12"/>
  <c r="P311" i="12"/>
  <c r="P312" i="12"/>
  <c r="P313" i="12"/>
  <c r="P314" i="12"/>
  <c r="P315" i="12"/>
  <c r="P316" i="12"/>
  <c r="P317" i="12"/>
  <c r="P318" i="12"/>
  <c r="P319" i="12"/>
  <c r="P320" i="12"/>
  <c r="P321" i="12"/>
  <c r="P322" i="12"/>
  <c r="P323" i="12"/>
  <c r="P324" i="12"/>
  <c r="P325" i="12"/>
  <c r="P326" i="12"/>
  <c r="P327" i="12"/>
  <c r="P328" i="12"/>
  <c r="P329" i="12"/>
  <c r="P330" i="12"/>
  <c r="P331" i="12"/>
  <c r="P332" i="12"/>
  <c r="P333" i="12"/>
  <c r="P334" i="12"/>
  <c r="P335" i="12"/>
  <c r="P336" i="12"/>
  <c r="P337" i="12"/>
  <c r="P338" i="12"/>
  <c r="P339" i="12"/>
  <c r="P340" i="12"/>
  <c r="P341" i="12"/>
  <c r="P342" i="12"/>
  <c r="P343" i="12"/>
  <c r="P344" i="12"/>
  <c r="P345" i="12"/>
  <c r="P346" i="12"/>
  <c r="P347" i="12"/>
  <c r="P348" i="12"/>
  <c r="P349" i="12"/>
  <c r="P350" i="12"/>
  <c r="P351" i="12"/>
  <c r="P352" i="12"/>
  <c r="P353" i="12"/>
  <c r="P354" i="12"/>
  <c r="P355" i="12"/>
  <c r="P356" i="12"/>
  <c r="P357" i="12"/>
  <c r="P358" i="12"/>
  <c r="P359" i="12"/>
  <c r="P360" i="12"/>
  <c r="P361" i="12"/>
  <c r="P362" i="12"/>
  <c r="P363" i="12"/>
  <c r="P364" i="12"/>
  <c r="P365" i="12"/>
  <c r="P366" i="12"/>
  <c r="P367" i="12"/>
  <c r="P368" i="12"/>
  <c r="P369" i="12"/>
  <c r="P370" i="12"/>
  <c r="P371" i="12"/>
  <c r="P372" i="12"/>
  <c r="P373" i="12"/>
  <c r="P374" i="12"/>
  <c r="P375" i="12"/>
  <c r="P376" i="12"/>
  <c r="P377" i="12"/>
  <c r="P378" i="12"/>
  <c r="P379" i="12"/>
  <c r="P380" i="12"/>
  <c r="P381" i="12"/>
  <c r="P382" i="12"/>
  <c r="P383" i="12"/>
  <c r="P384" i="12"/>
  <c r="P385" i="12"/>
  <c r="P386" i="12"/>
  <c r="P387" i="12"/>
  <c r="P388" i="12"/>
  <c r="P389" i="12"/>
  <c r="P390" i="12"/>
  <c r="P391" i="12"/>
  <c r="P392" i="12"/>
  <c r="P393" i="12"/>
  <c r="P394" i="12"/>
  <c r="P395" i="12"/>
  <c r="P396" i="12"/>
  <c r="P397" i="12"/>
  <c r="P398" i="12"/>
  <c r="P399" i="12"/>
  <c r="P400" i="12"/>
  <c r="P401" i="12"/>
  <c r="P402" i="12"/>
  <c r="P403" i="12"/>
  <c r="P404" i="12"/>
  <c r="P405" i="12"/>
  <c r="P406" i="12"/>
  <c r="P407" i="12"/>
  <c r="P408" i="12"/>
  <c r="P409" i="12"/>
  <c r="P410" i="12"/>
  <c r="P411" i="12"/>
  <c r="P412" i="12"/>
  <c r="P413" i="12"/>
  <c r="P414" i="12"/>
  <c r="P415" i="12"/>
  <c r="P416" i="12"/>
  <c r="P417" i="12"/>
  <c r="P418" i="12"/>
  <c r="P419" i="12"/>
  <c r="P420" i="12"/>
  <c r="P421" i="12"/>
  <c r="P422" i="12"/>
  <c r="P423" i="12"/>
  <c r="P424" i="12"/>
  <c r="P425" i="12"/>
  <c r="P426" i="12"/>
  <c r="P427" i="12"/>
  <c r="P428" i="12"/>
  <c r="P429" i="12"/>
  <c r="P430" i="12"/>
  <c r="P431" i="12"/>
  <c r="P432" i="12"/>
  <c r="P433" i="12"/>
  <c r="P434" i="12"/>
  <c r="P435" i="12"/>
  <c r="P436" i="12"/>
  <c r="P437" i="12"/>
  <c r="P438" i="12"/>
  <c r="P439" i="12"/>
  <c r="P440" i="12"/>
  <c r="P441" i="12"/>
  <c r="P442" i="12"/>
  <c r="P443" i="12"/>
  <c r="P444" i="12"/>
  <c r="P445" i="12"/>
  <c r="P446" i="12"/>
  <c r="P447" i="12"/>
  <c r="P448" i="12"/>
  <c r="P449" i="12"/>
  <c r="P450" i="12"/>
  <c r="P451" i="12"/>
  <c r="P452" i="12"/>
  <c r="P453" i="12"/>
  <c r="P454" i="12"/>
  <c r="P455" i="12"/>
  <c r="P456" i="12"/>
  <c r="P457" i="12"/>
  <c r="P458" i="12"/>
  <c r="P459" i="12"/>
  <c r="P460" i="12"/>
  <c r="P461" i="12"/>
  <c r="P462" i="12"/>
  <c r="P463" i="12"/>
  <c r="P464" i="12"/>
  <c r="P465" i="12"/>
  <c r="P466" i="12"/>
  <c r="P467" i="12"/>
  <c r="P468" i="12"/>
  <c r="P469" i="12"/>
  <c r="P470" i="12"/>
  <c r="P471" i="12"/>
  <c r="P472" i="12"/>
  <c r="P473" i="12"/>
  <c r="P474" i="12"/>
  <c r="P475" i="12"/>
  <c r="P476" i="12"/>
  <c r="P477" i="12"/>
  <c r="P478" i="12"/>
  <c r="P479" i="12"/>
  <c r="P480" i="12"/>
  <c r="P481" i="12"/>
  <c r="P482" i="12"/>
  <c r="P483" i="12"/>
  <c r="P484" i="12"/>
  <c r="P485" i="12"/>
  <c r="P486" i="12"/>
  <c r="P487" i="12"/>
  <c r="P488" i="12"/>
  <c r="P489" i="12"/>
  <c r="P490" i="12"/>
  <c r="P491" i="12"/>
  <c r="P492" i="12"/>
  <c r="P493" i="12"/>
  <c r="P494" i="12"/>
  <c r="P495" i="12"/>
  <c r="P496" i="12"/>
  <c r="P497" i="12"/>
  <c r="P498" i="12"/>
  <c r="P499" i="12"/>
  <c r="P500" i="12"/>
  <c r="P501" i="12"/>
  <c r="P502" i="12"/>
  <c r="P503" i="12"/>
  <c r="P504" i="12"/>
  <c r="P505" i="12"/>
  <c r="P506" i="12"/>
  <c r="P507" i="12"/>
  <c r="P508" i="12"/>
  <c r="P509" i="12"/>
  <c r="P510" i="12"/>
  <c r="P511" i="12"/>
  <c r="P512" i="12"/>
  <c r="P513" i="12"/>
  <c r="P514" i="12"/>
  <c r="P515" i="12"/>
  <c r="P516" i="12"/>
  <c r="P517" i="12"/>
  <c r="P518" i="12"/>
  <c r="P519" i="12"/>
  <c r="P520" i="12"/>
  <c r="P521" i="12"/>
  <c r="P522" i="12"/>
  <c r="P523" i="12"/>
  <c r="P524" i="12"/>
  <c r="P525" i="12"/>
  <c r="P526" i="12"/>
  <c r="P527" i="12"/>
  <c r="P528" i="12"/>
  <c r="P529" i="12"/>
  <c r="P530" i="12"/>
  <c r="P531" i="12"/>
  <c r="P532" i="12"/>
  <c r="P533" i="12"/>
  <c r="P534" i="12"/>
  <c r="P535" i="12"/>
  <c r="P536" i="12"/>
  <c r="P537" i="12"/>
  <c r="P538" i="12"/>
  <c r="P539" i="12"/>
  <c r="P540" i="12"/>
  <c r="P541" i="12"/>
  <c r="P542" i="12"/>
  <c r="P543" i="12"/>
  <c r="P544" i="12"/>
  <c r="P545" i="12"/>
  <c r="P546" i="12"/>
  <c r="P547" i="12"/>
  <c r="P548" i="12"/>
  <c r="P549" i="12"/>
  <c r="P550" i="12"/>
  <c r="P551" i="12"/>
  <c r="P552" i="12"/>
  <c r="P553" i="12"/>
  <c r="P554" i="12"/>
  <c r="P555" i="12"/>
  <c r="P556" i="12"/>
  <c r="P557" i="12"/>
  <c r="P558" i="12"/>
  <c r="P559" i="12"/>
  <c r="P560" i="12"/>
  <c r="P561" i="12"/>
  <c r="P562" i="12"/>
  <c r="P563" i="12"/>
  <c r="P564" i="12"/>
  <c r="P565" i="12"/>
  <c r="P566" i="12"/>
  <c r="P567" i="12"/>
  <c r="P568" i="12"/>
  <c r="P569" i="12"/>
  <c r="P570" i="12"/>
  <c r="P571" i="12"/>
  <c r="P572" i="12"/>
  <c r="P573" i="12"/>
  <c r="P574" i="12"/>
  <c r="P575" i="12"/>
  <c r="P576" i="12"/>
  <c r="P577" i="12"/>
  <c r="P578" i="12"/>
  <c r="P579" i="12"/>
  <c r="P580" i="12"/>
  <c r="P581" i="12"/>
  <c r="P582" i="12"/>
  <c r="P583" i="12"/>
  <c r="P584" i="12"/>
  <c r="P585" i="12"/>
  <c r="P4" i="12"/>
  <c r="BA13" i="10"/>
  <c r="AU26" i="10"/>
  <c r="AU25" i="10"/>
  <c r="AU24" i="10"/>
  <c r="AU23" i="10"/>
  <c r="AU22" i="10"/>
  <c r="AU21" i="10"/>
  <c r="AU20" i="10"/>
  <c r="AU19" i="10"/>
  <c r="AU18" i="10"/>
  <c r="AU17" i="10"/>
  <c r="AU16" i="10"/>
  <c r="AU15" i="10"/>
  <c r="AU14" i="10"/>
  <c r="AU13" i="10"/>
  <c r="AU12" i="10"/>
  <c r="AU11" i="10"/>
  <c r="AU10" i="10"/>
  <c r="AU5" i="10"/>
  <c r="AU6" i="10"/>
  <c r="AU7" i="10"/>
  <c r="AU8" i="10"/>
  <c r="AU9" i="10"/>
  <c r="AU4" i="10"/>
  <c r="I4" i="10"/>
  <c r="J4" i="10"/>
  <c r="L4" i="10" s="1"/>
  <c r="K4" i="10"/>
  <c r="M4" i="10"/>
  <c r="I5" i="10"/>
  <c r="J5" i="10"/>
  <c r="K5" i="10"/>
  <c r="M5" i="10"/>
  <c r="I6" i="10"/>
  <c r="J6" i="10"/>
  <c r="L6" i="10" s="1"/>
  <c r="K6" i="10"/>
  <c r="M6" i="10"/>
  <c r="I7" i="10"/>
  <c r="J7" i="10"/>
  <c r="K7" i="10"/>
  <c r="L7" i="10" s="1"/>
  <c r="M7" i="10"/>
  <c r="I8" i="10"/>
  <c r="J8" i="10"/>
  <c r="L8" i="10" s="1"/>
  <c r="K8" i="10"/>
  <c r="M8" i="10"/>
  <c r="I9" i="10"/>
  <c r="J9" i="10"/>
  <c r="K9" i="10"/>
  <c r="M9" i="10"/>
  <c r="I10" i="10"/>
  <c r="J10" i="10"/>
  <c r="K10" i="10"/>
  <c r="L10" i="10"/>
  <c r="M10" i="10"/>
  <c r="I11" i="10"/>
  <c r="J11" i="10"/>
  <c r="K11" i="10"/>
  <c r="L11" i="10" s="1"/>
  <c r="M11" i="10"/>
  <c r="I12" i="10"/>
  <c r="J12" i="10"/>
  <c r="K12" i="10"/>
  <c r="M12" i="10"/>
  <c r="I13" i="10"/>
  <c r="J13" i="10"/>
  <c r="K13" i="10"/>
  <c r="M13" i="10"/>
  <c r="I14" i="10"/>
  <c r="J14" i="10"/>
  <c r="K14" i="10"/>
  <c r="M14" i="10"/>
  <c r="I15" i="10"/>
  <c r="J15" i="10"/>
  <c r="K15" i="10"/>
  <c r="M15" i="10"/>
  <c r="I16" i="10"/>
  <c r="J16" i="10"/>
  <c r="K16" i="10"/>
  <c r="M16" i="10"/>
  <c r="I17" i="10"/>
  <c r="J17" i="10"/>
  <c r="K17" i="10"/>
  <c r="M17" i="10"/>
  <c r="I18" i="10"/>
  <c r="J18" i="10"/>
  <c r="K18" i="10"/>
  <c r="L18" i="10"/>
  <c r="M18" i="10"/>
  <c r="I19" i="10"/>
  <c r="J19" i="10"/>
  <c r="K19" i="10"/>
  <c r="M19" i="10"/>
  <c r="I20" i="10"/>
  <c r="J20" i="10"/>
  <c r="K20" i="10"/>
  <c r="M20" i="10"/>
  <c r="I21" i="10"/>
  <c r="J21" i="10"/>
  <c r="L21" i="10" s="1"/>
  <c r="K21" i="10"/>
  <c r="M21" i="10"/>
  <c r="I22" i="10"/>
  <c r="J22" i="10"/>
  <c r="K22" i="10"/>
  <c r="M22" i="10"/>
  <c r="I23" i="10"/>
  <c r="J23" i="10"/>
  <c r="L23" i="10" s="1"/>
  <c r="K23" i="10"/>
  <c r="M23" i="10"/>
  <c r="I24" i="10"/>
  <c r="J24" i="10"/>
  <c r="K24" i="10"/>
  <c r="M24" i="10"/>
  <c r="I25" i="10"/>
  <c r="J25" i="10"/>
  <c r="K25" i="10"/>
  <c r="M25" i="10"/>
  <c r="I26" i="10"/>
  <c r="J26" i="10"/>
  <c r="K26" i="10"/>
  <c r="M26" i="10"/>
  <c r="I27" i="10"/>
  <c r="J27" i="10"/>
  <c r="L27" i="10" s="1"/>
  <c r="K27" i="10"/>
  <c r="M27" i="10"/>
  <c r="I28" i="10"/>
  <c r="J28" i="10"/>
  <c r="K28" i="10"/>
  <c r="M28" i="10"/>
  <c r="I29" i="10"/>
  <c r="J29" i="10"/>
  <c r="K29" i="10"/>
  <c r="M29" i="10"/>
  <c r="I30" i="10"/>
  <c r="J30" i="10"/>
  <c r="K30" i="10"/>
  <c r="M30" i="10"/>
  <c r="I31" i="10"/>
  <c r="J31" i="10"/>
  <c r="K31" i="10"/>
  <c r="M31" i="10"/>
  <c r="I32" i="10"/>
  <c r="J32" i="10"/>
  <c r="K32" i="10"/>
  <c r="M32" i="10"/>
  <c r="I33" i="10"/>
  <c r="J33" i="10"/>
  <c r="K33" i="10"/>
  <c r="L33" i="10" s="1"/>
  <c r="M33" i="10"/>
  <c r="I34" i="10"/>
  <c r="J34" i="10"/>
  <c r="L34" i="10" s="1"/>
  <c r="K34" i="10"/>
  <c r="M34" i="10"/>
  <c r="I35" i="10"/>
  <c r="J35" i="10"/>
  <c r="K35" i="10"/>
  <c r="M35" i="10"/>
  <c r="I36" i="10"/>
  <c r="J36" i="10"/>
  <c r="K36" i="10"/>
  <c r="M36" i="10"/>
  <c r="I37" i="10"/>
  <c r="J37" i="10"/>
  <c r="K37" i="10"/>
  <c r="M37" i="10"/>
  <c r="I38" i="10"/>
  <c r="J38" i="10"/>
  <c r="K38" i="10"/>
  <c r="M38" i="10"/>
  <c r="I39" i="10"/>
  <c r="J39" i="10"/>
  <c r="K39" i="10"/>
  <c r="M39" i="10"/>
  <c r="I40" i="10"/>
  <c r="J40" i="10"/>
  <c r="K40" i="10"/>
  <c r="L40" i="10"/>
  <c r="M40" i="10"/>
  <c r="I41" i="10"/>
  <c r="J41" i="10"/>
  <c r="K41" i="10"/>
  <c r="M41" i="10"/>
  <c r="I42" i="10"/>
  <c r="J42" i="10"/>
  <c r="K42" i="10"/>
  <c r="M42" i="10"/>
  <c r="I43" i="10"/>
  <c r="J43" i="10"/>
  <c r="K43" i="10"/>
  <c r="L43" i="10"/>
  <c r="N43" i="10" s="1"/>
  <c r="O43" i="10" s="1"/>
  <c r="M43" i="10"/>
  <c r="I44" i="10"/>
  <c r="J44" i="10"/>
  <c r="L44" i="10" s="1"/>
  <c r="N44" i="10" s="1"/>
  <c r="O44" i="10" s="1"/>
  <c r="K44" i="10"/>
  <c r="M44" i="10"/>
  <c r="I45" i="10"/>
  <c r="J45" i="10"/>
  <c r="K45" i="10"/>
  <c r="M45" i="10"/>
  <c r="I46" i="10"/>
  <c r="J46" i="10"/>
  <c r="L46" i="10" s="1"/>
  <c r="N46" i="10" s="1"/>
  <c r="O46" i="10" s="1"/>
  <c r="K46" i="10"/>
  <c r="M46" i="10"/>
  <c r="I47" i="10"/>
  <c r="J47" i="10"/>
  <c r="K47" i="10"/>
  <c r="M47" i="10"/>
  <c r="I48" i="10"/>
  <c r="J48" i="10"/>
  <c r="L48" i="10" s="1"/>
  <c r="N48" i="10" s="1"/>
  <c r="O48" i="10" s="1"/>
  <c r="K48" i="10"/>
  <c r="M48" i="10"/>
  <c r="I49" i="10"/>
  <c r="J49" i="10"/>
  <c r="K49" i="10"/>
  <c r="M49" i="10"/>
  <c r="I50" i="10"/>
  <c r="J50" i="10"/>
  <c r="K50" i="10"/>
  <c r="M50" i="10"/>
  <c r="I51" i="10"/>
  <c r="J51" i="10"/>
  <c r="K51" i="10"/>
  <c r="M51" i="10"/>
  <c r="I52" i="10"/>
  <c r="J52" i="10"/>
  <c r="K52" i="10"/>
  <c r="M52" i="10"/>
  <c r="I53" i="10"/>
  <c r="J53" i="10"/>
  <c r="K53" i="10"/>
  <c r="M53" i="10"/>
  <c r="I54" i="10"/>
  <c r="J54" i="10"/>
  <c r="K54" i="10"/>
  <c r="M54" i="10"/>
  <c r="I55" i="10"/>
  <c r="J55" i="10"/>
  <c r="K55" i="10"/>
  <c r="M55" i="10"/>
  <c r="I56" i="10"/>
  <c r="J56" i="10"/>
  <c r="K56" i="10"/>
  <c r="M56" i="10"/>
  <c r="I57" i="10"/>
  <c r="J57" i="10"/>
  <c r="L57" i="10" s="1"/>
  <c r="K57" i="10"/>
  <c r="M57" i="10"/>
  <c r="I58" i="10"/>
  <c r="J58" i="10"/>
  <c r="L58" i="10" s="1"/>
  <c r="K58" i="10"/>
  <c r="M58" i="10"/>
  <c r="I59" i="10"/>
  <c r="J59" i="10"/>
  <c r="K59" i="10"/>
  <c r="L59" i="10" s="1"/>
  <c r="M59" i="10"/>
  <c r="I60" i="10"/>
  <c r="J60" i="10"/>
  <c r="L60" i="10" s="1"/>
  <c r="K60" i="10"/>
  <c r="M60" i="10"/>
  <c r="I61" i="10"/>
  <c r="J61" i="10"/>
  <c r="K61" i="10"/>
  <c r="M61" i="10"/>
  <c r="I62" i="10"/>
  <c r="J62" i="10"/>
  <c r="L62" i="10" s="1"/>
  <c r="K62" i="10"/>
  <c r="M62" i="10"/>
  <c r="I63" i="10"/>
  <c r="J63" i="10"/>
  <c r="K63" i="10"/>
  <c r="L63" i="10" s="1"/>
  <c r="M63" i="10"/>
  <c r="I64" i="10"/>
  <c r="J64" i="10"/>
  <c r="K64" i="10"/>
  <c r="M64" i="10"/>
  <c r="I65" i="10"/>
  <c r="J65" i="10"/>
  <c r="K65" i="10"/>
  <c r="M65" i="10"/>
  <c r="I66" i="10"/>
  <c r="J66" i="10"/>
  <c r="K66" i="10"/>
  <c r="L66" i="10" s="1"/>
  <c r="M66" i="10"/>
  <c r="I67" i="10"/>
  <c r="J67" i="10"/>
  <c r="K67" i="10"/>
  <c r="M67" i="10"/>
  <c r="I68" i="10"/>
  <c r="J68" i="10"/>
  <c r="K68" i="10"/>
  <c r="L68" i="10"/>
  <c r="M68" i="10"/>
  <c r="I69" i="10"/>
  <c r="J69" i="10"/>
  <c r="K69" i="10"/>
  <c r="M69" i="10"/>
  <c r="I70" i="10"/>
  <c r="J70" i="10"/>
  <c r="K70" i="10"/>
  <c r="M70" i="10"/>
  <c r="I71" i="10"/>
  <c r="J71" i="10"/>
  <c r="K71" i="10"/>
  <c r="M71" i="10"/>
  <c r="I72" i="10"/>
  <c r="J72" i="10"/>
  <c r="K72" i="10"/>
  <c r="L72" i="10" s="1"/>
  <c r="M72" i="10"/>
  <c r="I73" i="10"/>
  <c r="J73" i="10"/>
  <c r="K73" i="10"/>
  <c r="M73" i="10"/>
  <c r="I74" i="10"/>
  <c r="J74" i="10"/>
  <c r="K74" i="10"/>
  <c r="M74" i="10"/>
  <c r="I75" i="10"/>
  <c r="J75" i="10"/>
  <c r="L75" i="10" s="1"/>
  <c r="K75" i="10"/>
  <c r="M75" i="10"/>
  <c r="I76" i="10"/>
  <c r="J76" i="10"/>
  <c r="K76" i="10"/>
  <c r="M76" i="10"/>
  <c r="I77" i="10"/>
  <c r="J77" i="10"/>
  <c r="L77" i="10" s="1"/>
  <c r="K77" i="10"/>
  <c r="M77" i="10"/>
  <c r="I78" i="10"/>
  <c r="J78" i="10"/>
  <c r="K78" i="10"/>
  <c r="M78" i="10"/>
  <c r="I79" i="10"/>
  <c r="J79" i="10"/>
  <c r="K79" i="10"/>
  <c r="M79" i="10"/>
  <c r="I80" i="10"/>
  <c r="J80" i="10"/>
  <c r="K80" i="10"/>
  <c r="M80" i="10"/>
  <c r="I81" i="10"/>
  <c r="J81" i="10"/>
  <c r="L81" i="10" s="1"/>
  <c r="K81" i="10"/>
  <c r="M81" i="10"/>
  <c r="I82" i="10"/>
  <c r="J82" i="10"/>
  <c r="K82" i="10"/>
  <c r="M82" i="10"/>
  <c r="I83" i="10"/>
  <c r="J83" i="10"/>
  <c r="L83" i="10" s="1"/>
  <c r="K83" i="10"/>
  <c r="M83" i="10"/>
  <c r="I84" i="10"/>
  <c r="J84" i="10"/>
  <c r="L84" i="10" s="1"/>
  <c r="K84" i="10"/>
  <c r="M84" i="10"/>
  <c r="I85" i="10"/>
  <c r="J85" i="10"/>
  <c r="L85" i="10" s="1"/>
  <c r="K85" i="10"/>
  <c r="M85" i="10"/>
  <c r="I86" i="10"/>
  <c r="J86" i="10"/>
  <c r="K86" i="10"/>
  <c r="M86" i="10"/>
  <c r="I87" i="10"/>
  <c r="J87" i="10"/>
  <c r="L87" i="10" s="1"/>
  <c r="K87" i="10"/>
  <c r="M87" i="10"/>
  <c r="I88" i="10"/>
  <c r="J88" i="10"/>
  <c r="K88" i="10"/>
  <c r="L88" i="10" s="1"/>
  <c r="M88" i="10"/>
  <c r="I89" i="10"/>
  <c r="J89" i="10"/>
  <c r="K89" i="10"/>
  <c r="M89" i="10"/>
  <c r="I90" i="10"/>
  <c r="J90" i="10"/>
  <c r="K90" i="10"/>
  <c r="M90" i="10"/>
  <c r="I91" i="10"/>
  <c r="J91" i="10"/>
  <c r="L91" i="10" s="1"/>
  <c r="K91" i="10"/>
  <c r="M91" i="10"/>
  <c r="I92" i="10"/>
  <c r="J92" i="10"/>
  <c r="K92" i="10"/>
  <c r="L92" i="10" s="1"/>
  <c r="M92" i="10"/>
  <c r="I93" i="10"/>
  <c r="J93" i="10"/>
  <c r="K93" i="10"/>
  <c r="M93" i="10"/>
  <c r="I94" i="10"/>
  <c r="J94" i="10"/>
  <c r="K94" i="10"/>
  <c r="M94" i="10"/>
  <c r="I95" i="10"/>
  <c r="J95" i="10"/>
  <c r="K95" i="10"/>
  <c r="M95" i="10"/>
  <c r="I96" i="10"/>
  <c r="J96" i="10"/>
  <c r="K96" i="10"/>
  <c r="M96" i="10"/>
  <c r="I97" i="10"/>
  <c r="J97" i="10"/>
  <c r="L97" i="10" s="1"/>
  <c r="K97" i="10"/>
  <c r="M97" i="10"/>
  <c r="I98" i="10"/>
  <c r="J98" i="10"/>
  <c r="K98" i="10"/>
  <c r="M98" i="10"/>
  <c r="I99" i="10"/>
  <c r="J99" i="10"/>
  <c r="K99" i="10"/>
  <c r="L99" i="10"/>
  <c r="M99" i="10"/>
  <c r="I100" i="10"/>
  <c r="J100" i="10"/>
  <c r="L100" i="10" s="1"/>
  <c r="K100" i="10"/>
  <c r="M100" i="10"/>
  <c r="I101" i="10"/>
  <c r="J101" i="10"/>
  <c r="K101" i="10"/>
  <c r="M101" i="10"/>
  <c r="I102" i="10"/>
  <c r="J102" i="10"/>
  <c r="K102" i="10"/>
  <c r="M102" i="10"/>
  <c r="I103" i="10"/>
  <c r="J103" i="10"/>
  <c r="K103" i="10"/>
  <c r="M103" i="10"/>
  <c r="I104" i="10"/>
  <c r="J104" i="10"/>
  <c r="K104" i="10"/>
  <c r="M104" i="10"/>
  <c r="I105" i="10"/>
  <c r="J105" i="10"/>
  <c r="K105" i="10"/>
  <c r="M105" i="10"/>
  <c r="I106" i="10"/>
  <c r="J106" i="10"/>
  <c r="L106" i="10" s="1"/>
  <c r="N106" i="10" s="1"/>
  <c r="O106" i="10" s="1"/>
  <c r="K106" i="10"/>
  <c r="M106" i="10"/>
  <c r="I107" i="10"/>
  <c r="J107" i="10"/>
  <c r="K107" i="10"/>
  <c r="L107" i="10" s="1"/>
  <c r="M107" i="10"/>
  <c r="I108" i="10"/>
  <c r="J108" i="10"/>
  <c r="L108" i="10" s="1"/>
  <c r="K108" i="10"/>
  <c r="M108" i="10"/>
  <c r="I109" i="10"/>
  <c r="J109" i="10"/>
  <c r="K109" i="10"/>
  <c r="M109" i="10"/>
  <c r="I110" i="10"/>
  <c r="J110" i="10"/>
  <c r="L110" i="10" s="1"/>
  <c r="K110" i="10"/>
  <c r="M110" i="10"/>
  <c r="I111" i="10"/>
  <c r="J111" i="10"/>
  <c r="K111" i="10"/>
  <c r="M111" i="10"/>
  <c r="I112" i="10"/>
  <c r="J112" i="10"/>
  <c r="L112" i="10" s="1"/>
  <c r="K112" i="10"/>
  <c r="M112" i="10"/>
  <c r="I113" i="10"/>
  <c r="J113" i="10"/>
  <c r="K113" i="10"/>
  <c r="M113" i="10"/>
  <c r="I114" i="10"/>
  <c r="J114" i="10"/>
  <c r="K114" i="10"/>
  <c r="M114" i="10"/>
  <c r="I115" i="10"/>
  <c r="J115" i="10"/>
  <c r="K115" i="10"/>
  <c r="M115" i="10"/>
  <c r="I116" i="10"/>
  <c r="J116" i="10"/>
  <c r="K116" i="10"/>
  <c r="M116" i="10"/>
  <c r="I117" i="10"/>
  <c r="J117" i="10"/>
  <c r="L117" i="10" s="1"/>
  <c r="K117" i="10"/>
  <c r="M117" i="10"/>
  <c r="I118" i="10"/>
  <c r="J118" i="10"/>
  <c r="K118" i="10"/>
  <c r="M118" i="10"/>
  <c r="I119" i="10"/>
  <c r="J119" i="10"/>
  <c r="L119" i="10" s="1"/>
  <c r="K119" i="10"/>
  <c r="M119" i="10"/>
  <c r="I120" i="10"/>
  <c r="J120" i="10"/>
  <c r="K120" i="10"/>
  <c r="M120" i="10"/>
  <c r="I121" i="10"/>
  <c r="J121" i="10"/>
  <c r="L121" i="10" s="1"/>
  <c r="K121" i="10"/>
  <c r="M121" i="10"/>
  <c r="I122" i="10"/>
  <c r="J122" i="10"/>
  <c r="K122" i="10"/>
  <c r="M122" i="10"/>
  <c r="I123" i="10"/>
  <c r="J123" i="10"/>
  <c r="K123" i="10"/>
  <c r="L123" i="10" s="1"/>
  <c r="M123" i="10"/>
  <c r="I124" i="10"/>
  <c r="J124" i="10"/>
  <c r="K124" i="10"/>
  <c r="L124" i="10"/>
  <c r="M124" i="10"/>
  <c r="I125" i="10"/>
  <c r="J125" i="10"/>
  <c r="K125" i="10"/>
  <c r="M125" i="10"/>
  <c r="I126" i="10"/>
  <c r="J126" i="10"/>
  <c r="K126" i="10"/>
  <c r="M126" i="10"/>
  <c r="I127" i="10"/>
  <c r="J127" i="10"/>
  <c r="K127" i="10"/>
  <c r="M127" i="10"/>
  <c r="I128" i="10"/>
  <c r="J128" i="10"/>
  <c r="K128" i="10"/>
  <c r="L128" i="10" s="1"/>
  <c r="M128" i="10"/>
  <c r="I129" i="10"/>
  <c r="J129" i="10"/>
  <c r="K129" i="10"/>
  <c r="M129" i="10"/>
  <c r="I130" i="10"/>
  <c r="J130" i="10"/>
  <c r="K130" i="10"/>
  <c r="M130" i="10"/>
  <c r="I131" i="10"/>
  <c r="J131" i="10"/>
  <c r="K131" i="10"/>
  <c r="M131" i="10"/>
  <c r="I132" i="10"/>
  <c r="J132" i="10"/>
  <c r="L132" i="10" s="1"/>
  <c r="K132" i="10"/>
  <c r="M132" i="10"/>
  <c r="I133" i="10"/>
  <c r="J133" i="10"/>
  <c r="K133" i="10"/>
  <c r="M133" i="10"/>
  <c r="I134" i="10"/>
  <c r="J134" i="10"/>
  <c r="K134" i="10"/>
  <c r="M134" i="10"/>
  <c r="I135" i="10"/>
  <c r="J135" i="10"/>
  <c r="K135" i="10"/>
  <c r="M135" i="10"/>
  <c r="I136" i="10"/>
  <c r="J136" i="10"/>
  <c r="K136" i="10"/>
  <c r="M136" i="10"/>
  <c r="I137" i="10"/>
  <c r="J137" i="10"/>
  <c r="K137" i="10"/>
  <c r="M137" i="10"/>
  <c r="I138" i="10"/>
  <c r="J138" i="10"/>
  <c r="L138" i="10" s="1"/>
  <c r="K138" i="10"/>
  <c r="M138" i="10"/>
  <c r="I139" i="10"/>
  <c r="J139" i="10"/>
  <c r="K139" i="10"/>
  <c r="M139" i="10"/>
  <c r="I140" i="10"/>
  <c r="J140" i="10"/>
  <c r="L140" i="10" s="1"/>
  <c r="K140" i="10"/>
  <c r="M140" i="10"/>
  <c r="I141" i="10"/>
  <c r="J141" i="10"/>
  <c r="K141" i="10"/>
  <c r="M141" i="10"/>
  <c r="I142" i="10"/>
  <c r="J142" i="10"/>
  <c r="L142" i="10" s="1"/>
  <c r="N142" i="10" s="1"/>
  <c r="O142" i="10" s="1"/>
  <c r="K142" i="10"/>
  <c r="M142" i="10"/>
  <c r="I143" i="10"/>
  <c r="J143" i="10"/>
  <c r="K143" i="10"/>
  <c r="M143" i="10"/>
  <c r="I144" i="10"/>
  <c r="J144" i="10"/>
  <c r="L144" i="10" s="1"/>
  <c r="N144" i="10" s="1"/>
  <c r="O144" i="10" s="1"/>
  <c r="K144" i="10"/>
  <c r="M144" i="10"/>
  <c r="I145" i="10"/>
  <c r="J145" i="10"/>
  <c r="K145" i="10"/>
  <c r="M145" i="10"/>
  <c r="I146" i="10"/>
  <c r="J146" i="10"/>
  <c r="K146" i="10"/>
  <c r="M146" i="10"/>
  <c r="I147" i="10"/>
  <c r="J147" i="10"/>
  <c r="K147" i="10"/>
  <c r="M147" i="10"/>
  <c r="I148" i="10"/>
  <c r="J148" i="10"/>
  <c r="K148" i="10"/>
  <c r="M148" i="10"/>
  <c r="I149" i="10"/>
  <c r="J149" i="10"/>
  <c r="K149" i="10"/>
  <c r="M149" i="10"/>
  <c r="I150" i="10"/>
  <c r="J150" i="10"/>
  <c r="L150" i="10" s="1"/>
  <c r="N150" i="10" s="1"/>
  <c r="O150" i="10" s="1"/>
  <c r="K150" i="10"/>
  <c r="M150" i="10"/>
  <c r="I151" i="10"/>
  <c r="J151" i="10"/>
  <c r="K151" i="10"/>
  <c r="M151" i="10"/>
  <c r="I152" i="10"/>
  <c r="J152" i="10"/>
  <c r="L152" i="10" s="1"/>
  <c r="N152" i="10" s="1"/>
  <c r="O152" i="10" s="1"/>
  <c r="K152" i="10"/>
  <c r="M152" i="10"/>
  <c r="I153" i="10"/>
  <c r="J153" i="10"/>
  <c r="K153" i="10"/>
  <c r="M153" i="10"/>
  <c r="I154" i="10"/>
  <c r="J154" i="10"/>
  <c r="L154" i="10" s="1"/>
  <c r="K154" i="10"/>
  <c r="M154" i="10"/>
  <c r="I155" i="10"/>
  <c r="J155" i="10"/>
  <c r="K155" i="10"/>
  <c r="L155" i="10" s="1"/>
  <c r="M155" i="10"/>
  <c r="I156" i="10"/>
  <c r="J156" i="10"/>
  <c r="K156" i="10"/>
  <c r="M156" i="10"/>
  <c r="I157" i="10"/>
  <c r="J157" i="10"/>
  <c r="K157" i="10"/>
  <c r="M157" i="10"/>
  <c r="I158" i="10"/>
  <c r="J158" i="10"/>
  <c r="L158" i="10" s="1"/>
  <c r="N158" i="10" s="1"/>
  <c r="O158" i="10" s="1"/>
  <c r="K158" i="10"/>
  <c r="M158" i="10"/>
  <c r="I159" i="10"/>
  <c r="J159" i="10"/>
  <c r="K159" i="10"/>
  <c r="M159" i="10"/>
  <c r="I160" i="10"/>
  <c r="J160" i="10"/>
  <c r="L160" i="10" s="1"/>
  <c r="N160" i="10" s="1"/>
  <c r="O160" i="10" s="1"/>
  <c r="K160" i="10"/>
  <c r="M160" i="10"/>
  <c r="I161" i="10"/>
  <c r="J161" i="10"/>
  <c r="K161" i="10"/>
  <c r="M161" i="10"/>
  <c r="I162" i="10"/>
  <c r="J162" i="10"/>
  <c r="K162" i="10"/>
  <c r="M162" i="10"/>
  <c r="I163" i="10"/>
  <c r="J163" i="10"/>
  <c r="K163" i="10"/>
  <c r="M163" i="10"/>
  <c r="I164" i="10"/>
  <c r="J164" i="10"/>
  <c r="L164" i="10" s="1"/>
  <c r="K164" i="10"/>
  <c r="M164" i="10"/>
  <c r="I165" i="10"/>
  <c r="J165" i="10"/>
  <c r="K165" i="10"/>
  <c r="M165" i="10"/>
  <c r="I166" i="10"/>
  <c r="J166" i="10"/>
  <c r="K166" i="10"/>
  <c r="M166" i="10"/>
  <c r="I167" i="10"/>
  <c r="J167" i="10"/>
  <c r="K167" i="10"/>
  <c r="M167" i="10"/>
  <c r="I168" i="10"/>
  <c r="J168" i="10"/>
  <c r="L168" i="10" s="1"/>
  <c r="N168" i="10" s="1"/>
  <c r="O168" i="10" s="1"/>
  <c r="K168" i="10"/>
  <c r="M168" i="10"/>
  <c r="I169" i="10"/>
  <c r="J169" i="10"/>
  <c r="L169" i="10" s="1"/>
  <c r="K169" i="10"/>
  <c r="M169" i="10"/>
  <c r="I170" i="10"/>
  <c r="J170" i="10"/>
  <c r="K170" i="10"/>
  <c r="M170" i="10"/>
  <c r="I171" i="10"/>
  <c r="J171" i="10"/>
  <c r="K171" i="10"/>
  <c r="M171" i="10"/>
  <c r="I172" i="10"/>
  <c r="J172" i="10"/>
  <c r="K172" i="10"/>
  <c r="M172" i="10"/>
  <c r="I173" i="10"/>
  <c r="J173" i="10"/>
  <c r="L173" i="10" s="1"/>
  <c r="K173" i="10"/>
  <c r="M173" i="10"/>
  <c r="I174" i="10"/>
  <c r="J174" i="10"/>
  <c r="K174" i="10"/>
  <c r="M174" i="10"/>
  <c r="I175" i="10"/>
  <c r="J175" i="10"/>
  <c r="L175" i="10" s="1"/>
  <c r="K175" i="10"/>
  <c r="M175" i="10"/>
  <c r="I176" i="10"/>
  <c r="J176" i="10"/>
  <c r="K176" i="10"/>
  <c r="L176" i="10"/>
  <c r="M176" i="10"/>
  <c r="I177" i="10"/>
  <c r="J177" i="10"/>
  <c r="K177" i="10"/>
  <c r="M177" i="10"/>
  <c r="I178" i="10"/>
  <c r="J178" i="10"/>
  <c r="K178" i="10"/>
  <c r="M178" i="10"/>
  <c r="I179" i="10"/>
  <c r="J179" i="10"/>
  <c r="K179" i="10"/>
  <c r="L179" i="10" s="1"/>
  <c r="M179" i="10"/>
  <c r="I180" i="10"/>
  <c r="J180" i="10"/>
  <c r="K180" i="10"/>
  <c r="M180" i="10"/>
  <c r="I181" i="10"/>
  <c r="J181" i="10"/>
  <c r="K181" i="10"/>
  <c r="M181" i="10"/>
  <c r="I182" i="10"/>
  <c r="J182" i="10"/>
  <c r="K182" i="10"/>
  <c r="M182" i="10"/>
  <c r="I183" i="10"/>
  <c r="J183" i="10"/>
  <c r="K183" i="10"/>
  <c r="M183" i="10"/>
  <c r="I184" i="10"/>
  <c r="J184" i="10"/>
  <c r="K184" i="10"/>
  <c r="M184" i="10"/>
  <c r="I185" i="10"/>
  <c r="J185" i="10"/>
  <c r="K185" i="10"/>
  <c r="M185" i="10"/>
  <c r="I186" i="10"/>
  <c r="J186" i="10"/>
  <c r="K186" i="10"/>
  <c r="M186" i="10"/>
  <c r="I187" i="10"/>
  <c r="J187" i="10"/>
  <c r="K187" i="10"/>
  <c r="L187" i="10" s="1"/>
  <c r="M187" i="10"/>
  <c r="I188" i="10"/>
  <c r="J188" i="10"/>
  <c r="K188" i="10"/>
  <c r="M188" i="10"/>
  <c r="I189" i="10"/>
  <c r="J189" i="10"/>
  <c r="K189" i="10"/>
  <c r="L189" i="10" s="1"/>
  <c r="M189" i="10"/>
  <c r="I190" i="10"/>
  <c r="J190" i="10"/>
  <c r="K190" i="10"/>
  <c r="M190" i="10"/>
  <c r="I191" i="10"/>
  <c r="J191" i="10"/>
  <c r="K191" i="10"/>
  <c r="M191" i="10"/>
  <c r="I192" i="10"/>
  <c r="J192" i="10"/>
  <c r="L192" i="10" s="1"/>
  <c r="N192" i="10" s="1"/>
  <c r="O192" i="10" s="1"/>
  <c r="K192" i="10"/>
  <c r="M192" i="10"/>
  <c r="I193" i="10"/>
  <c r="J193" i="10"/>
  <c r="K193" i="10"/>
  <c r="M193" i="10"/>
  <c r="I194" i="10"/>
  <c r="J194" i="10"/>
  <c r="L194" i="10" s="1"/>
  <c r="K194" i="10"/>
  <c r="M194" i="10"/>
  <c r="I195" i="10"/>
  <c r="J195" i="10"/>
  <c r="K195" i="10"/>
  <c r="M195" i="10"/>
  <c r="I196" i="10"/>
  <c r="J196" i="10"/>
  <c r="K196" i="10"/>
  <c r="M196" i="10"/>
  <c r="I197" i="10"/>
  <c r="J197" i="10"/>
  <c r="K197" i="10"/>
  <c r="L197" i="10" s="1"/>
  <c r="M197" i="10"/>
  <c r="I198" i="10"/>
  <c r="J198" i="10"/>
  <c r="K198" i="10"/>
  <c r="M198" i="10"/>
  <c r="I199" i="10"/>
  <c r="J199" i="10"/>
  <c r="K199" i="10"/>
  <c r="M199" i="10"/>
  <c r="I200" i="10"/>
  <c r="J200" i="10"/>
  <c r="L200" i="10" s="1"/>
  <c r="K200" i="10"/>
  <c r="M200" i="10"/>
  <c r="I201" i="10"/>
  <c r="J201" i="10"/>
  <c r="K201" i="10"/>
  <c r="M201" i="10"/>
  <c r="I202" i="10"/>
  <c r="J202" i="10"/>
  <c r="L202" i="10" s="1"/>
  <c r="N202" i="10" s="1"/>
  <c r="O202" i="10" s="1"/>
  <c r="K202" i="10"/>
  <c r="M202" i="10"/>
  <c r="I203" i="10"/>
  <c r="J203" i="10"/>
  <c r="K203" i="10"/>
  <c r="M203" i="10"/>
  <c r="I204" i="10"/>
  <c r="J204" i="10"/>
  <c r="K204" i="10"/>
  <c r="M204" i="10"/>
  <c r="I205" i="10"/>
  <c r="J205" i="10"/>
  <c r="L205" i="10" s="1"/>
  <c r="K205" i="10"/>
  <c r="M205" i="10"/>
  <c r="I206" i="10"/>
  <c r="J206" i="10"/>
  <c r="K206" i="10"/>
  <c r="M206" i="10"/>
  <c r="I207" i="10"/>
  <c r="J207" i="10"/>
  <c r="L207" i="10" s="1"/>
  <c r="N207" i="10" s="1"/>
  <c r="O207" i="10" s="1"/>
  <c r="K207" i="10"/>
  <c r="M207" i="10"/>
  <c r="I208" i="10"/>
  <c r="J208" i="10"/>
  <c r="K208" i="10"/>
  <c r="L208" i="10" s="1"/>
  <c r="M208" i="10"/>
  <c r="I209" i="10"/>
  <c r="J209" i="10"/>
  <c r="K209" i="10"/>
  <c r="M209" i="10"/>
  <c r="I210" i="10"/>
  <c r="J210" i="10"/>
  <c r="K210" i="10"/>
  <c r="M210" i="10"/>
  <c r="I211" i="10"/>
  <c r="J211" i="10"/>
  <c r="L211" i="10" s="1"/>
  <c r="K211" i="10"/>
  <c r="M211" i="10"/>
  <c r="I212" i="10"/>
  <c r="J212" i="10"/>
  <c r="K212" i="10"/>
  <c r="M212" i="10"/>
  <c r="I213" i="10"/>
  <c r="J213" i="10"/>
  <c r="L213" i="10" s="1"/>
  <c r="K213" i="10"/>
  <c r="M213" i="10"/>
  <c r="I214" i="10"/>
  <c r="J214" i="10"/>
  <c r="K214" i="10"/>
  <c r="M214" i="10"/>
  <c r="I215" i="10"/>
  <c r="J215" i="10"/>
  <c r="K215" i="10"/>
  <c r="M215" i="10"/>
  <c r="I216" i="10"/>
  <c r="J216" i="10"/>
  <c r="K216" i="10"/>
  <c r="L216" i="10" s="1"/>
  <c r="M216" i="10"/>
  <c r="I217" i="10"/>
  <c r="J217" i="10"/>
  <c r="K217" i="10"/>
  <c r="M217" i="10"/>
  <c r="I218" i="10"/>
  <c r="J218" i="10"/>
  <c r="K218" i="10"/>
  <c r="M218" i="10"/>
  <c r="I219" i="10"/>
  <c r="J219" i="10"/>
  <c r="L219" i="10" s="1"/>
  <c r="N219" i="10" s="1"/>
  <c r="O219" i="10" s="1"/>
  <c r="K219" i="10"/>
  <c r="M219" i="10"/>
  <c r="I220" i="10"/>
  <c r="J220" i="10"/>
  <c r="K220" i="10"/>
  <c r="M220" i="10"/>
  <c r="I221" i="10"/>
  <c r="J221" i="10"/>
  <c r="K221" i="10"/>
  <c r="M221" i="10"/>
  <c r="I222" i="10"/>
  <c r="J222" i="10"/>
  <c r="K222" i="10"/>
  <c r="M222" i="10"/>
  <c r="I223" i="10"/>
  <c r="J223" i="10"/>
  <c r="L223" i="10" s="1"/>
  <c r="K223" i="10"/>
  <c r="M223" i="10"/>
  <c r="I224" i="10"/>
  <c r="J224" i="10"/>
  <c r="K224" i="10"/>
  <c r="L224" i="10" s="1"/>
  <c r="N224" i="10" s="1"/>
  <c r="O224" i="10" s="1"/>
  <c r="M224" i="10"/>
  <c r="I225" i="10"/>
  <c r="J225" i="10"/>
  <c r="K225" i="10"/>
  <c r="M225" i="10"/>
  <c r="I226" i="10"/>
  <c r="J226" i="10"/>
  <c r="L226" i="10" s="1"/>
  <c r="K226" i="10"/>
  <c r="M226" i="10"/>
  <c r="I227" i="10"/>
  <c r="J227" i="10"/>
  <c r="K227" i="10"/>
  <c r="M227" i="10"/>
  <c r="I228" i="10"/>
  <c r="J228" i="10"/>
  <c r="L228" i="10" s="1"/>
  <c r="K228" i="10"/>
  <c r="M228" i="10"/>
  <c r="I229" i="10"/>
  <c r="J229" i="10"/>
  <c r="K229" i="10"/>
  <c r="M229" i="10"/>
  <c r="I230" i="10"/>
  <c r="J230" i="10"/>
  <c r="K230" i="10"/>
  <c r="L230" i="10"/>
  <c r="M230" i="10"/>
  <c r="I231" i="10"/>
  <c r="J231" i="10"/>
  <c r="K231" i="10"/>
  <c r="M231" i="10"/>
  <c r="I232" i="10"/>
  <c r="J232" i="10"/>
  <c r="K232" i="10"/>
  <c r="M232" i="10"/>
  <c r="I233" i="10"/>
  <c r="J233" i="10"/>
  <c r="K233" i="10"/>
  <c r="L233" i="10" s="1"/>
  <c r="M233" i="10"/>
  <c r="I234" i="10"/>
  <c r="J234" i="10"/>
  <c r="K234" i="10"/>
  <c r="M234" i="10"/>
  <c r="I235" i="10"/>
  <c r="J235" i="10"/>
  <c r="K235" i="10"/>
  <c r="M235" i="10"/>
  <c r="I236" i="10"/>
  <c r="J236" i="10"/>
  <c r="K236" i="10"/>
  <c r="M236" i="10"/>
  <c r="I237" i="10"/>
  <c r="J237" i="10"/>
  <c r="K237" i="10"/>
  <c r="M237" i="10"/>
  <c r="I238" i="10"/>
  <c r="J238" i="10"/>
  <c r="K238" i="10"/>
  <c r="M238" i="10"/>
  <c r="I239" i="10"/>
  <c r="J239" i="10"/>
  <c r="K239" i="10"/>
  <c r="M239" i="10"/>
  <c r="I240" i="10"/>
  <c r="J240" i="10"/>
  <c r="K240" i="10"/>
  <c r="M240" i="10"/>
  <c r="I241" i="10"/>
  <c r="J241" i="10"/>
  <c r="K241" i="10"/>
  <c r="M241" i="10"/>
  <c r="I242" i="10"/>
  <c r="J242" i="10"/>
  <c r="K242" i="10"/>
  <c r="M242" i="10"/>
  <c r="I243" i="10"/>
  <c r="J243" i="10"/>
  <c r="K243" i="10"/>
  <c r="M243" i="10"/>
  <c r="I244" i="10"/>
  <c r="J244" i="10"/>
  <c r="K244" i="10"/>
  <c r="M244" i="10"/>
  <c r="I245" i="10"/>
  <c r="J245" i="10"/>
  <c r="K245" i="10"/>
  <c r="L245" i="10" s="1"/>
  <c r="M245" i="10"/>
  <c r="I246" i="10"/>
  <c r="J246" i="10"/>
  <c r="K246" i="10"/>
  <c r="M246" i="10"/>
  <c r="I247" i="10"/>
  <c r="J247" i="10"/>
  <c r="K247" i="10"/>
  <c r="M247" i="10"/>
  <c r="I248" i="10"/>
  <c r="J248" i="10"/>
  <c r="K248" i="10"/>
  <c r="M248" i="10"/>
  <c r="I249" i="10"/>
  <c r="J249" i="10"/>
  <c r="K249" i="10"/>
  <c r="M249" i="10"/>
  <c r="I250" i="10"/>
  <c r="J250" i="10"/>
  <c r="L250" i="10" s="1"/>
  <c r="K250" i="10"/>
  <c r="M250" i="10"/>
  <c r="I251" i="10"/>
  <c r="J251" i="10"/>
  <c r="K251" i="10"/>
  <c r="M251" i="10"/>
  <c r="I252" i="10"/>
  <c r="J252" i="10"/>
  <c r="K252" i="10"/>
  <c r="M252" i="10"/>
  <c r="I253" i="10"/>
  <c r="J253" i="10"/>
  <c r="K253" i="10"/>
  <c r="L253" i="10" s="1"/>
  <c r="M253" i="10"/>
  <c r="I254" i="10"/>
  <c r="J254" i="10"/>
  <c r="K254" i="10"/>
  <c r="M254" i="10"/>
  <c r="I255" i="10"/>
  <c r="J255" i="10"/>
  <c r="K255" i="10"/>
  <c r="M255" i="10"/>
  <c r="I256" i="10"/>
  <c r="J256" i="10"/>
  <c r="K256" i="10"/>
  <c r="M256" i="10"/>
  <c r="I257" i="10"/>
  <c r="J257" i="10"/>
  <c r="K257" i="10"/>
  <c r="M257" i="10"/>
  <c r="I258" i="10"/>
  <c r="J258" i="10"/>
  <c r="K258" i="10"/>
  <c r="M258" i="10"/>
  <c r="I259" i="10"/>
  <c r="J259" i="10"/>
  <c r="L259" i="10" s="1"/>
  <c r="K259" i="10"/>
  <c r="M259" i="10"/>
  <c r="I260" i="10"/>
  <c r="J260" i="10"/>
  <c r="K260" i="10"/>
  <c r="M260" i="10"/>
  <c r="I261" i="10"/>
  <c r="J261" i="10"/>
  <c r="K261" i="10"/>
  <c r="L261" i="10" s="1"/>
  <c r="M261" i="10"/>
  <c r="I262" i="10"/>
  <c r="J262" i="10"/>
  <c r="K262" i="10"/>
  <c r="M262" i="10"/>
  <c r="I263" i="10"/>
  <c r="J263" i="10"/>
  <c r="K263" i="10"/>
  <c r="M263" i="10"/>
  <c r="I264" i="10"/>
  <c r="J264" i="10"/>
  <c r="K264" i="10"/>
  <c r="M264" i="10"/>
  <c r="I265" i="10"/>
  <c r="J265" i="10"/>
  <c r="K265" i="10"/>
  <c r="M265" i="10"/>
  <c r="I266" i="10"/>
  <c r="J266" i="10"/>
  <c r="K266" i="10"/>
  <c r="L266" i="10" s="1"/>
  <c r="M266" i="10"/>
  <c r="I267" i="10"/>
  <c r="J267" i="10"/>
  <c r="K267" i="10"/>
  <c r="M267" i="10"/>
  <c r="I268" i="10"/>
  <c r="J268" i="10"/>
  <c r="K268" i="10"/>
  <c r="M268" i="10"/>
  <c r="I269" i="10"/>
  <c r="J269" i="10"/>
  <c r="K269" i="10"/>
  <c r="M269" i="10"/>
  <c r="I270" i="10"/>
  <c r="J270" i="10"/>
  <c r="K270" i="10"/>
  <c r="M270" i="10"/>
  <c r="I271" i="10"/>
  <c r="J271" i="10"/>
  <c r="K271" i="10"/>
  <c r="M271" i="10"/>
  <c r="I272" i="10"/>
  <c r="J272" i="10"/>
  <c r="K272" i="10"/>
  <c r="M272" i="10"/>
  <c r="I273" i="10"/>
  <c r="J273" i="10"/>
  <c r="K273" i="10"/>
  <c r="M273" i="10"/>
  <c r="I274" i="10"/>
  <c r="J274" i="10"/>
  <c r="L274" i="10" s="1"/>
  <c r="K274" i="10"/>
  <c r="M274" i="10"/>
  <c r="I275" i="10"/>
  <c r="J275" i="10"/>
  <c r="K275" i="10"/>
  <c r="M275" i="10"/>
  <c r="I276" i="10"/>
  <c r="J276" i="10"/>
  <c r="K276" i="10"/>
  <c r="M276" i="10"/>
  <c r="I277" i="10"/>
  <c r="J277" i="10"/>
  <c r="L277" i="10" s="1"/>
  <c r="K277" i="10"/>
  <c r="M277" i="10"/>
  <c r="I278" i="10"/>
  <c r="J278" i="10"/>
  <c r="K278" i="10"/>
  <c r="M278" i="10"/>
  <c r="I279" i="10"/>
  <c r="J279" i="10"/>
  <c r="K279" i="10"/>
  <c r="M279" i="10"/>
  <c r="I280" i="10"/>
  <c r="J280" i="10"/>
  <c r="K280" i="10"/>
  <c r="M280" i="10"/>
  <c r="I281" i="10"/>
  <c r="J281" i="10"/>
  <c r="K281" i="10"/>
  <c r="M281" i="10"/>
  <c r="I282" i="10"/>
  <c r="J282" i="10"/>
  <c r="K282" i="10"/>
  <c r="M282" i="10"/>
  <c r="I283" i="10"/>
  <c r="J283" i="10"/>
  <c r="K283" i="10"/>
  <c r="M283" i="10"/>
  <c r="I284" i="10"/>
  <c r="J284" i="10"/>
  <c r="K284" i="10"/>
  <c r="M284" i="10"/>
  <c r="I285" i="10"/>
  <c r="J285" i="10"/>
  <c r="K285" i="10"/>
  <c r="M285" i="10"/>
  <c r="I286" i="10"/>
  <c r="J286" i="10"/>
  <c r="K286" i="10"/>
  <c r="M286" i="10"/>
  <c r="I287" i="10"/>
  <c r="J287" i="10"/>
  <c r="L287" i="10" s="1"/>
  <c r="K287" i="10"/>
  <c r="M287" i="10"/>
  <c r="I288" i="10"/>
  <c r="J288" i="10"/>
  <c r="K288" i="10"/>
  <c r="M288" i="10"/>
  <c r="I289" i="10"/>
  <c r="J289" i="10"/>
  <c r="K289" i="10"/>
  <c r="M289" i="10"/>
  <c r="I290" i="10"/>
  <c r="J290" i="10"/>
  <c r="K290" i="10"/>
  <c r="M290" i="10"/>
  <c r="I291" i="10"/>
  <c r="J291" i="10"/>
  <c r="L291" i="10" s="1"/>
  <c r="K291" i="10"/>
  <c r="M291" i="10"/>
  <c r="I292" i="10"/>
  <c r="J292" i="10"/>
  <c r="K292" i="10"/>
  <c r="M292" i="10"/>
  <c r="I293" i="10"/>
  <c r="J293" i="10"/>
  <c r="L293" i="10" s="1"/>
  <c r="K293" i="10"/>
  <c r="M293" i="10"/>
  <c r="I294" i="10"/>
  <c r="J294" i="10"/>
  <c r="K294" i="10"/>
  <c r="M294" i="10"/>
  <c r="I295" i="10"/>
  <c r="J295" i="10"/>
  <c r="K295" i="10"/>
  <c r="M295" i="10"/>
  <c r="I296" i="10"/>
  <c r="J296" i="10"/>
  <c r="K296" i="10"/>
  <c r="M296" i="10"/>
  <c r="I297" i="10"/>
  <c r="J297" i="10"/>
  <c r="K297" i="10"/>
  <c r="M297" i="10"/>
  <c r="I298" i="10"/>
  <c r="J298" i="10"/>
  <c r="K298" i="10"/>
  <c r="L298" i="10" s="1"/>
  <c r="M298" i="10"/>
  <c r="I299" i="10"/>
  <c r="J299" i="10"/>
  <c r="K299" i="10"/>
  <c r="M299" i="10"/>
  <c r="I300" i="10"/>
  <c r="J300" i="10"/>
  <c r="K300" i="10"/>
  <c r="M300" i="10"/>
  <c r="I301" i="10"/>
  <c r="J301" i="10"/>
  <c r="K301" i="10"/>
  <c r="M301" i="10"/>
  <c r="I302" i="10"/>
  <c r="J302" i="10"/>
  <c r="K302" i="10"/>
  <c r="M302" i="10"/>
  <c r="I303" i="10"/>
  <c r="J303" i="10"/>
  <c r="L303" i="10" s="1"/>
  <c r="K303" i="10"/>
  <c r="M303" i="10"/>
  <c r="I304" i="10"/>
  <c r="J304" i="10"/>
  <c r="K304" i="10"/>
  <c r="M304" i="10"/>
  <c r="I305" i="10"/>
  <c r="J305" i="10"/>
  <c r="K305" i="10"/>
  <c r="M305" i="10"/>
  <c r="I306" i="10"/>
  <c r="J306" i="10"/>
  <c r="K306" i="10"/>
  <c r="M306" i="10"/>
  <c r="I307" i="10"/>
  <c r="J307" i="10"/>
  <c r="L307" i="10" s="1"/>
  <c r="K307" i="10"/>
  <c r="M307" i="10"/>
  <c r="I308" i="10"/>
  <c r="J308" i="10"/>
  <c r="K308" i="10"/>
  <c r="M308" i="10"/>
  <c r="I309" i="10"/>
  <c r="J309" i="10"/>
  <c r="L309" i="10" s="1"/>
  <c r="K309" i="10"/>
  <c r="M309" i="10"/>
  <c r="I310" i="10"/>
  <c r="J310" i="10"/>
  <c r="K310" i="10"/>
  <c r="M310" i="10"/>
  <c r="I311" i="10"/>
  <c r="J311" i="10"/>
  <c r="K311" i="10"/>
  <c r="M311" i="10"/>
  <c r="I312" i="10"/>
  <c r="J312" i="10"/>
  <c r="K312" i="10"/>
  <c r="M312" i="10"/>
  <c r="I313" i="10"/>
  <c r="J313" i="10"/>
  <c r="K313" i="10"/>
  <c r="M313" i="10"/>
  <c r="I314" i="10"/>
  <c r="J314" i="10"/>
  <c r="K314" i="10"/>
  <c r="L314" i="10"/>
  <c r="M314" i="10"/>
  <c r="I315" i="10"/>
  <c r="J315" i="10"/>
  <c r="K315" i="10"/>
  <c r="M315" i="10"/>
  <c r="I316" i="10"/>
  <c r="J316" i="10"/>
  <c r="K316" i="10"/>
  <c r="M316" i="10"/>
  <c r="I317" i="10"/>
  <c r="J317" i="10"/>
  <c r="K317" i="10"/>
  <c r="M317" i="10"/>
  <c r="I318" i="10"/>
  <c r="J318" i="10"/>
  <c r="K318" i="10"/>
  <c r="M318" i="10"/>
  <c r="I319" i="10"/>
  <c r="J319" i="10"/>
  <c r="K319" i="10"/>
  <c r="M319" i="10"/>
  <c r="I320" i="10"/>
  <c r="J320" i="10"/>
  <c r="K320" i="10"/>
  <c r="M320" i="10"/>
  <c r="I321" i="10"/>
  <c r="J321" i="10"/>
  <c r="L321" i="10" s="1"/>
  <c r="K321" i="10"/>
  <c r="M321" i="10"/>
  <c r="I322" i="10"/>
  <c r="J322" i="10"/>
  <c r="K322" i="10"/>
  <c r="M322" i="10"/>
  <c r="I323" i="10"/>
  <c r="J323" i="10"/>
  <c r="K323" i="10"/>
  <c r="M323" i="10"/>
  <c r="I324" i="10"/>
  <c r="J324" i="10"/>
  <c r="K324" i="10"/>
  <c r="M324" i="10"/>
  <c r="I325" i="10"/>
  <c r="J325" i="10"/>
  <c r="K325" i="10"/>
  <c r="M325" i="10"/>
  <c r="I326" i="10"/>
  <c r="J326" i="10"/>
  <c r="K326" i="10"/>
  <c r="M326" i="10"/>
  <c r="I327" i="10"/>
  <c r="J327" i="10"/>
  <c r="K327" i="10"/>
  <c r="M327" i="10"/>
  <c r="I328" i="10"/>
  <c r="J328" i="10"/>
  <c r="K328" i="10"/>
  <c r="M328" i="10"/>
  <c r="I329" i="10"/>
  <c r="J329" i="10"/>
  <c r="L329" i="10" s="1"/>
  <c r="K329" i="10"/>
  <c r="M329" i="10"/>
  <c r="I330" i="10"/>
  <c r="J330" i="10"/>
  <c r="K330" i="10"/>
  <c r="M330" i="10"/>
  <c r="I331" i="10"/>
  <c r="J331" i="10"/>
  <c r="L331" i="10" s="1"/>
  <c r="K331" i="10"/>
  <c r="M331" i="10"/>
  <c r="N331" i="10" s="1"/>
  <c r="O331" i="10" s="1"/>
  <c r="I332" i="10"/>
  <c r="J332" i="10"/>
  <c r="K332" i="10"/>
  <c r="M332" i="10"/>
  <c r="I333" i="10"/>
  <c r="J333" i="10"/>
  <c r="K333" i="10"/>
  <c r="L333" i="10" s="1"/>
  <c r="M333" i="10"/>
  <c r="I334" i="10"/>
  <c r="J334" i="10"/>
  <c r="L334" i="10" s="1"/>
  <c r="K334" i="10"/>
  <c r="M334" i="10"/>
  <c r="I335" i="10"/>
  <c r="J335" i="10"/>
  <c r="K335" i="10"/>
  <c r="M335" i="10"/>
  <c r="I336" i="10"/>
  <c r="J336" i="10"/>
  <c r="L336" i="10" s="1"/>
  <c r="K336" i="10"/>
  <c r="M336" i="10"/>
  <c r="I337" i="10"/>
  <c r="J337" i="10"/>
  <c r="K337" i="10"/>
  <c r="L337" i="10"/>
  <c r="M337" i="10"/>
  <c r="I338" i="10"/>
  <c r="J338" i="10"/>
  <c r="K338" i="10"/>
  <c r="M338" i="10"/>
  <c r="I339" i="10"/>
  <c r="J339" i="10"/>
  <c r="K339" i="10"/>
  <c r="M339" i="10"/>
  <c r="I340" i="10"/>
  <c r="J340" i="10"/>
  <c r="K340" i="10"/>
  <c r="M340" i="10"/>
  <c r="I341" i="10"/>
  <c r="J341" i="10"/>
  <c r="K341" i="10"/>
  <c r="L341" i="10" s="1"/>
  <c r="M341" i="10"/>
  <c r="I342" i="10"/>
  <c r="J342" i="10"/>
  <c r="K342" i="10"/>
  <c r="M342" i="10"/>
  <c r="I343" i="10"/>
  <c r="J343" i="10"/>
  <c r="K343" i="10"/>
  <c r="M343" i="10"/>
  <c r="I344" i="10"/>
  <c r="J344" i="10"/>
  <c r="K344" i="10"/>
  <c r="L344" i="10" s="1"/>
  <c r="N344" i="10" s="1"/>
  <c r="O344" i="10" s="1"/>
  <c r="AQ30" i="10" s="1"/>
  <c r="M344" i="10"/>
  <c r="I345" i="10"/>
  <c r="J345" i="10"/>
  <c r="K345" i="10"/>
  <c r="M345" i="10"/>
  <c r="I346" i="10"/>
  <c r="J346" i="10"/>
  <c r="K346" i="10"/>
  <c r="L346" i="10" s="1"/>
  <c r="M346" i="10"/>
  <c r="I347" i="10"/>
  <c r="J347" i="10"/>
  <c r="K347" i="10"/>
  <c r="M347" i="10"/>
  <c r="I348" i="10"/>
  <c r="J348" i="10"/>
  <c r="K348" i="10"/>
  <c r="M348" i="10"/>
  <c r="I349" i="10"/>
  <c r="J349" i="10"/>
  <c r="K349" i="10"/>
  <c r="M349" i="10"/>
  <c r="I350" i="10"/>
  <c r="J350" i="10"/>
  <c r="K350" i="10"/>
  <c r="M350" i="10"/>
  <c r="I351" i="10"/>
  <c r="J351" i="10"/>
  <c r="K351" i="10"/>
  <c r="M351" i="10"/>
  <c r="I352" i="10"/>
  <c r="J352" i="10"/>
  <c r="K352" i="10"/>
  <c r="M352" i="10"/>
  <c r="I353" i="10"/>
  <c r="J353" i="10"/>
  <c r="K353" i="10"/>
  <c r="M353" i="10"/>
  <c r="I354" i="10"/>
  <c r="J354" i="10"/>
  <c r="L354" i="10" s="1"/>
  <c r="K354" i="10"/>
  <c r="M354" i="10"/>
  <c r="I355" i="10"/>
  <c r="J355" i="10"/>
  <c r="K355" i="10"/>
  <c r="M355" i="10"/>
  <c r="I356" i="10"/>
  <c r="J356" i="10"/>
  <c r="K356" i="10"/>
  <c r="M356" i="10"/>
  <c r="I357" i="10"/>
  <c r="J357" i="10"/>
  <c r="K357" i="10"/>
  <c r="L357" i="10" s="1"/>
  <c r="M357" i="10"/>
  <c r="I358" i="10"/>
  <c r="J358" i="10"/>
  <c r="K358" i="10"/>
  <c r="M358" i="10"/>
  <c r="I359" i="10"/>
  <c r="J359" i="10"/>
  <c r="K359" i="10"/>
  <c r="M359" i="10"/>
  <c r="I360" i="10"/>
  <c r="J360" i="10"/>
  <c r="K360" i="10"/>
  <c r="M360" i="10"/>
  <c r="I361" i="10"/>
  <c r="J361" i="10"/>
  <c r="K361" i="10"/>
  <c r="M361" i="10"/>
  <c r="I362" i="10"/>
  <c r="J362" i="10"/>
  <c r="L362" i="10" s="1"/>
  <c r="N362" i="10" s="1"/>
  <c r="O362" i="10" s="1"/>
  <c r="K362" i="10"/>
  <c r="M362" i="10"/>
  <c r="I363" i="10"/>
  <c r="J363" i="10"/>
  <c r="K363" i="10"/>
  <c r="M363" i="10"/>
  <c r="I364" i="10"/>
  <c r="J364" i="10"/>
  <c r="K364" i="10"/>
  <c r="M364" i="10"/>
  <c r="I365" i="10"/>
  <c r="J365" i="10"/>
  <c r="K365" i="10"/>
  <c r="M365" i="10"/>
  <c r="I366" i="10"/>
  <c r="J366" i="10"/>
  <c r="K366" i="10"/>
  <c r="M366" i="10"/>
  <c r="I367" i="10"/>
  <c r="J367" i="10"/>
  <c r="K367" i="10"/>
  <c r="M367" i="10"/>
  <c r="I368" i="10"/>
  <c r="J368" i="10"/>
  <c r="K368" i="10"/>
  <c r="M368" i="10"/>
  <c r="I369" i="10"/>
  <c r="J369" i="10"/>
  <c r="K369" i="10"/>
  <c r="M369" i="10"/>
  <c r="I370" i="10"/>
  <c r="J370" i="10"/>
  <c r="K370" i="10"/>
  <c r="L370" i="10" s="1"/>
  <c r="M370" i="10"/>
  <c r="I371" i="10"/>
  <c r="J371" i="10"/>
  <c r="K371" i="10"/>
  <c r="M371" i="10"/>
  <c r="I372" i="10"/>
  <c r="J372" i="10"/>
  <c r="K372" i="10"/>
  <c r="M372" i="10"/>
  <c r="I373" i="10"/>
  <c r="J373" i="10"/>
  <c r="K373" i="10"/>
  <c r="M373" i="10"/>
  <c r="I374" i="10"/>
  <c r="J374" i="10"/>
  <c r="K374" i="10"/>
  <c r="M374" i="10"/>
  <c r="I375" i="10"/>
  <c r="J375" i="10"/>
  <c r="L375" i="10" s="1"/>
  <c r="K375" i="10"/>
  <c r="M375" i="10"/>
  <c r="I376" i="10"/>
  <c r="J376" i="10"/>
  <c r="L376" i="10" s="1"/>
  <c r="K376" i="10"/>
  <c r="M376" i="10"/>
  <c r="I377" i="10"/>
  <c r="J377" i="10"/>
  <c r="L377" i="10" s="1"/>
  <c r="K377" i="10"/>
  <c r="M377" i="10"/>
  <c r="I378" i="10"/>
  <c r="J378" i="10"/>
  <c r="K378" i="10"/>
  <c r="M378" i="10"/>
  <c r="I379" i="10"/>
  <c r="J379" i="10"/>
  <c r="K379" i="10"/>
  <c r="M379" i="10"/>
  <c r="I380" i="10"/>
  <c r="J380" i="10"/>
  <c r="K380" i="10"/>
  <c r="M380" i="10"/>
  <c r="I381" i="10"/>
  <c r="J381" i="10"/>
  <c r="K381" i="10"/>
  <c r="M381" i="10"/>
  <c r="I382" i="10"/>
  <c r="J382" i="10"/>
  <c r="K382" i="10"/>
  <c r="M382" i="10"/>
  <c r="I383" i="10"/>
  <c r="J383" i="10"/>
  <c r="K383" i="10"/>
  <c r="M383" i="10"/>
  <c r="I384" i="10"/>
  <c r="J384" i="10"/>
  <c r="K384" i="10"/>
  <c r="M384" i="10"/>
  <c r="I385" i="10"/>
  <c r="J385" i="10"/>
  <c r="K385" i="10"/>
  <c r="M385" i="10"/>
  <c r="I386" i="10"/>
  <c r="J386" i="10"/>
  <c r="K386" i="10"/>
  <c r="M386" i="10"/>
  <c r="I387" i="10"/>
  <c r="J387" i="10"/>
  <c r="K387" i="10"/>
  <c r="M387" i="10"/>
  <c r="I388" i="10"/>
  <c r="J388" i="10"/>
  <c r="K388" i="10"/>
  <c r="M388" i="10"/>
  <c r="I389" i="10"/>
  <c r="J389" i="10"/>
  <c r="L389" i="10" s="1"/>
  <c r="K389" i="10"/>
  <c r="M389" i="10"/>
  <c r="I390" i="10"/>
  <c r="J390" i="10"/>
  <c r="L390" i="10" s="1"/>
  <c r="K390" i="10"/>
  <c r="M390" i="10"/>
  <c r="I391" i="10"/>
  <c r="J391" i="10"/>
  <c r="L391" i="10" s="1"/>
  <c r="K391" i="10"/>
  <c r="M391" i="10"/>
  <c r="I392" i="10"/>
  <c r="J392" i="10"/>
  <c r="L392" i="10" s="1"/>
  <c r="K392" i="10"/>
  <c r="M392" i="10"/>
  <c r="I393" i="10"/>
  <c r="J393" i="10"/>
  <c r="K393" i="10"/>
  <c r="M393" i="10"/>
  <c r="I394" i="10"/>
  <c r="J394" i="10"/>
  <c r="K394" i="10"/>
  <c r="M394" i="10"/>
  <c r="I395" i="10"/>
  <c r="J395" i="10"/>
  <c r="K395" i="10"/>
  <c r="M395" i="10"/>
  <c r="I396" i="10"/>
  <c r="J396" i="10"/>
  <c r="K396" i="10"/>
  <c r="M396" i="10"/>
  <c r="I397" i="10"/>
  <c r="J397" i="10"/>
  <c r="K397" i="10"/>
  <c r="M397" i="10"/>
  <c r="I398" i="10"/>
  <c r="J398" i="10"/>
  <c r="K398" i="10"/>
  <c r="M398" i="10"/>
  <c r="I399" i="10"/>
  <c r="J399" i="10"/>
  <c r="L399" i="10" s="1"/>
  <c r="K399" i="10"/>
  <c r="M399" i="10"/>
  <c r="I400" i="10"/>
  <c r="J400" i="10"/>
  <c r="L400" i="10" s="1"/>
  <c r="K400" i="10"/>
  <c r="M400" i="10"/>
  <c r="I401" i="10"/>
  <c r="J401" i="10"/>
  <c r="L401" i="10" s="1"/>
  <c r="K401" i="10"/>
  <c r="M401" i="10"/>
  <c r="I402" i="10"/>
  <c r="J402" i="10"/>
  <c r="K402" i="10"/>
  <c r="M402" i="10"/>
  <c r="I403" i="10"/>
  <c r="J403" i="10"/>
  <c r="K403" i="10"/>
  <c r="M403" i="10"/>
  <c r="I404" i="10"/>
  <c r="J404" i="10"/>
  <c r="K404" i="10"/>
  <c r="M404" i="10"/>
  <c r="I405" i="10"/>
  <c r="J405" i="10"/>
  <c r="K405" i="10"/>
  <c r="M405" i="10"/>
  <c r="I406" i="10"/>
  <c r="J406" i="10"/>
  <c r="K406" i="10"/>
  <c r="M406" i="10"/>
  <c r="I407" i="10"/>
  <c r="J407" i="10"/>
  <c r="L407" i="10" s="1"/>
  <c r="K407" i="10"/>
  <c r="M407" i="10"/>
  <c r="I408" i="10"/>
  <c r="J408" i="10"/>
  <c r="K408" i="10"/>
  <c r="M408" i="10"/>
  <c r="I409" i="10"/>
  <c r="J409" i="10"/>
  <c r="K409" i="10"/>
  <c r="M409" i="10"/>
  <c r="I410" i="10"/>
  <c r="J410" i="10"/>
  <c r="K410" i="10"/>
  <c r="M410" i="10"/>
  <c r="I411" i="10"/>
  <c r="J411" i="10"/>
  <c r="K411" i="10"/>
  <c r="M411" i="10"/>
  <c r="I412" i="10"/>
  <c r="J412" i="10"/>
  <c r="K412" i="10"/>
  <c r="M412" i="10"/>
  <c r="I413" i="10"/>
  <c r="J413" i="10"/>
  <c r="L413" i="10" s="1"/>
  <c r="K413" i="10"/>
  <c r="M413" i="10"/>
  <c r="I414" i="10"/>
  <c r="J414" i="10"/>
  <c r="L414" i="10" s="1"/>
  <c r="K414" i="10"/>
  <c r="M414" i="10"/>
  <c r="N414" i="10" s="1"/>
  <c r="O414" i="10" s="1"/>
  <c r="I415" i="10"/>
  <c r="J415" i="10"/>
  <c r="L415" i="10" s="1"/>
  <c r="K415" i="10"/>
  <c r="M415" i="10"/>
  <c r="I416" i="10"/>
  <c r="J416" i="10"/>
  <c r="L416" i="10" s="1"/>
  <c r="K416" i="10"/>
  <c r="M416" i="10"/>
  <c r="N416" i="10" s="1"/>
  <c r="O416" i="10" s="1"/>
  <c r="I417" i="10"/>
  <c r="J417" i="10"/>
  <c r="K417" i="10"/>
  <c r="M417" i="10"/>
  <c r="I418" i="10"/>
  <c r="J418" i="10"/>
  <c r="K418" i="10"/>
  <c r="M418" i="10"/>
  <c r="I419" i="10"/>
  <c r="J419" i="10"/>
  <c r="L419" i="10" s="1"/>
  <c r="K419" i="10"/>
  <c r="M419" i="10"/>
  <c r="I420" i="10"/>
  <c r="J420" i="10"/>
  <c r="K420" i="10"/>
  <c r="M420" i="10"/>
  <c r="I421" i="10"/>
  <c r="J421" i="10"/>
  <c r="K421" i="10"/>
  <c r="L421" i="10"/>
  <c r="M421" i="10"/>
  <c r="I422" i="10"/>
  <c r="J422" i="10"/>
  <c r="K422" i="10"/>
  <c r="M422" i="10"/>
  <c r="I423" i="10"/>
  <c r="J423" i="10"/>
  <c r="K423" i="10"/>
  <c r="L423" i="10" s="1"/>
  <c r="M423" i="10"/>
  <c r="I424" i="10"/>
  <c r="J424" i="10"/>
  <c r="K424" i="10"/>
  <c r="M424" i="10"/>
  <c r="I425" i="10"/>
  <c r="J425" i="10"/>
  <c r="K425" i="10"/>
  <c r="M425" i="10"/>
  <c r="I426" i="10"/>
  <c r="J426" i="10"/>
  <c r="K426" i="10"/>
  <c r="L426" i="10" s="1"/>
  <c r="M426" i="10"/>
  <c r="I427" i="10"/>
  <c r="J427" i="10"/>
  <c r="K427" i="10"/>
  <c r="M427" i="10"/>
  <c r="I428" i="10"/>
  <c r="J428" i="10"/>
  <c r="K428" i="10"/>
  <c r="M428" i="10"/>
  <c r="I429" i="10"/>
  <c r="J429" i="10"/>
  <c r="K429" i="10"/>
  <c r="L429" i="10" s="1"/>
  <c r="N429" i="10" s="1"/>
  <c r="O429" i="10" s="1"/>
  <c r="M429" i="10"/>
  <c r="I430" i="10"/>
  <c r="J430" i="10"/>
  <c r="K430" i="10"/>
  <c r="M430" i="10"/>
  <c r="I431" i="10"/>
  <c r="J431" i="10"/>
  <c r="K431" i="10"/>
  <c r="M431" i="10"/>
  <c r="I432" i="10"/>
  <c r="J432" i="10"/>
  <c r="K432" i="10"/>
  <c r="M432" i="10"/>
  <c r="I433" i="10"/>
  <c r="J433" i="10"/>
  <c r="L433" i="10" s="1"/>
  <c r="N433" i="10" s="1"/>
  <c r="O433" i="10" s="1"/>
  <c r="K433" i="10"/>
  <c r="M433" i="10"/>
  <c r="I434" i="10"/>
  <c r="J434" i="10"/>
  <c r="K434" i="10"/>
  <c r="M434" i="10"/>
  <c r="I435" i="10"/>
  <c r="J435" i="10"/>
  <c r="K435" i="10"/>
  <c r="M435" i="10"/>
  <c r="I436" i="10"/>
  <c r="J436" i="10"/>
  <c r="K436" i="10"/>
  <c r="M436" i="10"/>
  <c r="I437" i="10"/>
  <c r="J437" i="10"/>
  <c r="K437" i="10"/>
  <c r="M437" i="10"/>
  <c r="I438" i="10"/>
  <c r="J438" i="10"/>
  <c r="L438" i="10" s="1"/>
  <c r="K438" i="10"/>
  <c r="M438" i="10"/>
  <c r="I439" i="10"/>
  <c r="J439" i="10"/>
  <c r="K439" i="10"/>
  <c r="M439" i="10"/>
  <c r="I440" i="10"/>
  <c r="J440" i="10"/>
  <c r="K440" i="10"/>
  <c r="M440" i="10"/>
  <c r="I441" i="10"/>
  <c r="J441" i="10"/>
  <c r="L441" i="10" s="1"/>
  <c r="K441" i="10"/>
  <c r="M441" i="10"/>
  <c r="I442" i="10"/>
  <c r="J442" i="10"/>
  <c r="K442" i="10"/>
  <c r="M442" i="10"/>
  <c r="I443" i="10"/>
  <c r="J443" i="10"/>
  <c r="K443" i="10"/>
  <c r="M443" i="10"/>
  <c r="I444" i="10"/>
  <c r="J444" i="10"/>
  <c r="K444" i="10"/>
  <c r="M444" i="10"/>
  <c r="I445" i="10"/>
  <c r="J445" i="10"/>
  <c r="K445" i="10"/>
  <c r="M445" i="10"/>
  <c r="I446" i="10"/>
  <c r="J446" i="10"/>
  <c r="K446" i="10"/>
  <c r="M446" i="10"/>
  <c r="I447" i="10"/>
  <c r="J447" i="10"/>
  <c r="K447" i="10"/>
  <c r="M447" i="10"/>
  <c r="I448" i="10"/>
  <c r="J448" i="10"/>
  <c r="L448" i="10" s="1"/>
  <c r="K448" i="10"/>
  <c r="M448" i="10"/>
  <c r="I449" i="10"/>
  <c r="J449" i="10"/>
  <c r="K449" i="10"/>
  <c r="L449" i="10"/>
  <c r="M449" i="10"/>
  <c r="N449" i="10" s="1"/>
  <c r="O449" i="10" s="1"/>
  <c r="I450" i="10"/>
  <c r="J450" i="10"/>
  <c r="K450" i="10"/>
  <c r="L450" i="10" s="1"/>
  <c r="M450" i="10"/>
  <c r="I451" i="10"/>
  <c r="J451" i="10"/>
  <c r="K451" i="10"/>
  <c r="M451" i="10"/>
  <c r="I452" i="10"/>
  <c r="J452" i="10"/>
  <c r="K452" i="10"/>
  <c r="L452" i="10" s="1"/>
  <c r="M452" i="10"/>
  <c r="I453" i="10"/>
  <c r="J453" i="10"/>
  <c r="K453" i="10"/>
  <c r="M453" i="10"/>
  <c r="I454" i="10"/>
  <c r="J454" i="10"/>
  <c r="K454" i="10"/>
  <c r="M454" i="10"/>
  <c r="I455" i="10"/>
  <c r="J455" i="10"/>
  <c r="K455" i="10"/>
  <c r="L455" i="10"/>
  <c r="M455" i="10"/>
  <c r="I456" i="10"/>
  <c r="J456" i="10"/>
  <c r="L456" i="10" s="1"/>
  <c r="K456" i="10"/>
  <c r="M456" i="10"/>
  <c r="I457" i="10"/>
  <c r="J457" i="10"/>
  <c r="K457" i="10"/>
  <c r="M457" i="10"/>
  <c r="I458" i="10"/>
  <c r="J458" i="10"/>
  <c r="K458" i="10"/>
  <c r="M458" i="10"/>
  <c r="I459" i="10"/>
  <c r="J459" i="10"/>
  <c r="K459" i="10"/>
  <c r="M459" i="10"/>
  <c r="I460" i="10"/>
  <c r="J460" i="10"/>
  <c r="K460" i="10"/>
  <c r="M460" i="10"/>
  <c r="I461" i="10"/>
  <c r="J461" i="10"/>
  <c r="L461" i="10" s="1"/>
  <c r="N461" i="10" s="1"/>
  <c r="O461" i="10" s="1"/>
  <c r="K461" i="10"/>
  <c r="M461" i="10"/>
  <c r="I462" i="10"/>
  <c r="J462" i="10"/>
  <c r="K462" i="10"/>
  <c r="M462" i="10"/>
  <c r="I463" i="10"/>
  <c r="J463" i="10"/>
  <c r="K463" i="10"/>
  <c r="M463" i="10"/>
  <c r="I464" i="10"/>
  <c r="J464" i="10"/>
  <c r="K464" i="10"/>
  <c r="M464" i="10"/>
  <c r="I465" i="10"/>
  <c r="J465" i="10"/>
  <c r="L465" i="10" s="1"/>
  <c r="K465" i="10"/>
  <c r="M465" i="10"/>
  <c r="I466" i="10"/>
  <c r="J466" i="10"/>
  <c r="K466" i="10"/>
  <c r="M466" i="10"/>
  <c r="I467" i="10"/>
  <c r="J467" i="10"/>
  <c r="K467" i="10"/>
  <c r="M467" i="10"/>
  <c r="I468" i="10"/>
  <c r="J468" i="10"/>
  <c r="K468" i="10"/>
  <c r="M468" i="10"/>
  <c r="I469" i="10"/>
  <c r="J469" i="10"/>
  <c r="L469" i="10" s="1"/>
  <c r="K469" i="10"/>
  <c r="M469" i="10"/>
  <c r="I470" i="10"/>
  <c r="J470" i="10"/>
  <c r="L470" i="10" s="1"/>
  <c r="K470" i="10"/>
  <c r="M470" i="10"/>
  <c r="I471" i="10"/>
  <c r="J471" i="10"/>
  <c r="L471" i="10" s="1"/>
  <c r="K471" i="10"/>
  <c r="M471" i="10"/>
  <c r="I472" i="10"/>
  <c r="J472" i="10"/>
  <c r="K472" i="10"/>
  <c r="M472" i="10"/>
  <c r="I473" i="10"/>
  <c r="J473" i="10"/>
  <c r="K473" i="10"/>
  <c r="L473" i="10"/>
  <c r="M473" i="10"/>
  <c r="I474" i="10"/>
  <c r="J474" i="10"/>
  <c r="K474" i="10"/>
  <c r="L474" i="10" s="1"/>
  <c r="M474" i="10"/>
  <c r="I475" i="10"/>
  <c r="J475" i="10"/>
  <c r="K475" i="10"/>
  <c r="M475" i="10"/>
  <c r="I476" i="10"/>
  <c r="J476" i="10"/>
  <c r="K476" i="10"/>
  <c r="L476" i="10" s="1"/>
  <c r="M476" i="10"/>
  <c r="I477" i="10"/>
  <c r="J477" i="10"/>
  <c r="K477" i="10"/>
  <c r="M477" i="10"/>
  <c r="I478" i="10"/>
  <c r="J478" i="10"/>
  <c r="K478" i="10"/>
  <c r="M478" i="10"/>
  <c r="I479" i="10"/>
  <c r="J479" i="10"/>
  <c r="K479" i="10"/>
  <c r="M479" i="10"/>
  <c r="I480" i="10"/>
  <c r="J480" i="10"/>
  <c r="K480" i="10"/>
  <c r="M480" i="10"/>
  <c r="I481" i="10"/>
  <c r="J481" i="10"/>
  <c r="K481" i="10"/>
  <c r="L481" i="10" s="1"/>
  <c r="M481" i="10"/>
  <c r="I482" i="10"/>
  <c r="J482" i="10"/>
  <c r="K482" i="10"/>
  <c r="M482" i="10"/>
  <c r="I483" i="10"/>
  <c r="J483" i="10"/>
  <c r="K483" i="10"/>
  <c r="M483" i="10"/>
  <c r="I484" i="10"/>
  <c r="J484" i="10"/>
  <c r="K484" i="10"/>
  <c r="M484" i="10"/>
  <c r="I485" i="10"/>
  <c r="J485" i="10"/>
  <c r="L485" i="10" s="1"/>
  <c r="K485" i="10"/>
  <c r="M485" i="10"/>
  <c r="I486" i="10"/>
  <c r="J486" i="10"/>
  <c r="K486" i="10"/>
  <c r="M486" i="10"/>
  <c r="I487" i="10"/>
  <c r="J487" i="10"/>
  <c r="L487" i="10" s="1"/>
  <c r="K487" i="10"/>
  <c r="M487" i="10"/>
  <c r="I488" i="10"/>
  <c r="J488" i="10"/>
  <c r="K488" i="10"/>
  <c r="M488" i="10"/>
  <c r="I489" i="10"/>
  <c r="J489" i="10"/>
  <c r="L489" i="10" s="1"/>
  <c r="K489" i="10"/>
  <c r="M489" i="10"/>
  <c r="I490" i="10"/>
  <c r="J490" i="10"/>
  <c r="K490" i="10"/>
  <c r="M490" i="10"/>
  <c r="I491" i="10"/>
  <c r="J491" i="10"/>
  <c r="L491" i="10" s="1"/>
  <c r="K491" i="10"/>
  <c r="M491" i="10"/>
  <c r="I492" i="10"/>
  <c r="J492" i="10"/>
  <c r="K492" i="10"/>
  <c r="M492" i="10"/>
  <c r="I493" i="10"/>
  <c r="J493" i="10"/>
  <c r="K493" i="10"/>
  <c r="M493" i="10"/>
  <c r="I494" i="10"/>
  <c r="J494" i="10"/>
  <c r="K494" i="10"/>
  <c r="M494" i="10"/>
  <c r="I495" i="10"/>
  <c r="J495" i="10"/>
  <c r="L495" i="10" s="1"/>
  <c r="N495" i="10" s="1"/>
  <c r="O495" i="10" s="1"/>
  <c r="K495" i="10"/>
  <c r="M495" i="10"/>
  <c r="I496" i="10"/>
  <c r="J496" i="10"/>
  <c r="K496" i="10"/>
  <c r="M496" i="10"/>
  <c r="I497" i="10"/>
  <c r="J497" i="10"/>
  <c r="K497" i="10"/>
  <c r="L497" i="10" s="1"/>
  <c r="M497" i="10"/>
  <c r="I498" i="10"/>
  <c r="J498" i="10"/>
  <c r="L498" i="10" s="1"/>
  <c r="K498" i="10"/>
  <c r="M498" i="10"/>
  <c r="I499" i="10"/>
  <c r="J499" i="10"/>
  <c r="K499" i="10"/>
  <c r="M499" i="10"/>
  <c r="I500" i="10"/>
  <c r="J500" i="10"/>
  <c r="L500" i="10" s="1"/>
  <c r="N500" i="10" s="1"/>
  <c r="O500" i="10" s="1"/>
  <c r="AI28" i="10" s="1"/>
  <c r="K500" i="10"/>
  <c r="M500" i="10"/>
  <c r="I501" i="10"/>
  <c r="J501" i="10"/>
  <c r="K501" i="10"/>
  <c r="M501" i="10"/>
  <c r="I502" i="10"/>
  <c r="J502" i="10"/>
  <c r="K502" i="10"/>
  <c r="M502" i="10"/>
  <c r="I503" i="10"/>
  <c r="J503" i="10"/>
  <c r="K503" i="10"/>
  <c r="M503" i="10"/>
  <c r="I504" i="10"/>
  <c r="J504" i="10"/>
  <c r="K504" i="10"/>
  <c r="M504" i="10"/>
  <c r="I505" i="10"/>
  <c r="J505" i="10"/>
  <c r="K505" i="10"/>
  <c r="L505" i="10" s="1"/>
  <c r="M505" i="10"/>
  <c r="I506" i="10"/>
  <c r="J506" i="10"/>
  <c r="K506" i="10"/>
  <c r="M506" i="10"/>
  <c r="I507" i="10"/>
  <c r="J507" i="10"/>
  <c r="K507" i="10"/>
  <c r="M507" i="10"/>
  <c r="I508" i="10"/>
  <c r="J508" i="10"/>
  <c r="L508" i="10" s="1"/>
  <c r="K508" i="10"/>
  <c r="M508" i="10"/>
  <c r="I509" i="10"/>
  <c r="J509" i="10"/>
  <c r="K509" i="10"/>
  <c r="M509" i="10"/>
  <c r="I510" i="10"/>
  <c r="J510" i="10"/>
  <c r="L510" i="10" s="1"/>
  <c r="K510" i="10"/>
  <c r="M510" i="10"/>
  <c r="I511" i="10"/>
  <c r="J511" i="10"/>
  <c r="K511" i="10"/>
  <c r="M511" i="10"/>
  <c r="I512" i="10"/>
  <c r="J512" i="10"/>
  <c r="L512" i="10" s="1"/>
  <c r="K512" i="10"/>
  <c r="M512" i="10"/>
  <c r="I513" i="10"/>
  <c r="J513" i="10"/>
  <c r="L513" i="10" s="1"/>
  <c r="K513" i="10"/>
  <c r="M513" i="10"/>
  <c r="I514" i="10"/>
  <c r="J514" i="10"/>
  <c r="K514" i="10"/>
  <c r="M514" i="10"/>
  <c r="I515" i="10"/>
  <c r="J515" i="10"/>
  <c r="K515" i="10"/>
  <c r="M515" i="10"/>
  <c r="I516" i="10"/>
  <c r="J516" i="10"/>
  <c r="K516" i="10"/>
  <c r="M516" i="10"/>
  <c r="I517" i="10"/>
  <c r="J517" i="10"/>
  <c r="K517" i="10"/>
  <c r="M517" i="10"/>
  <c r="I518" i="10"/>
  <c r="J518" i="10"/>
  <c r="K518" i="10"/>
  <c r="M518" i="10"/>
  <c r="I519" i="10"/>
  <c r="J519" i="10"/>
  <c r="K519" i="10"/>
  <c r="M519" i="10"/>
  <c r="I520" i="10"/>
  <c r="J520" i="10"/>
  <c r="K520" i="10"/>
  <c r="M520" i="10"/>
  <c r="I521" i="10"/>
  <c r="J521" i="10"/>
  <c r="K521" i="10"/>
  <c r="M521" i="10"/>
  <c r="I522" i="10"/>
  <c r="J522" i="10"/>
  <c r="K522" i="10"/>
  <c r="L522" i="10" s="1"/>
  <c r="M522" i="10"/>
  <c r="I523" i="10"/>
  <c r="J523" i="10"/>
  <c r="L523" i="10" s="1"/>
  <c r="K523" i="10"/>
  <c r="M523" i="10"/>
  <c r="I524" i="10"/>
  <c r="J524" i="10"/>
  <c r="K524" i="10"/>
  <c r="M524" i="10"/>
  <c r="I525" i="10"/>
  <c r="J525" i="10"/>
  <c r="K525" i="10"/>
  <c r="M525" i="10"/>
  <c r="I526" i="10"/>
  <c r="J526" i="10"/>
  <c r="K526" i="10"/>
  <c r="L526" i="10"/>
  <c r="M526" i="10"/>
  <c r="I527" i="10"/>
  <c r="J527" i="10"/>
  <c r="K527" i="10"/>
  <c r="M527" i="10"/>
  <c r="I528" i="10"/>
  <c r="J528" i="10"/>
  <c r="K528" i="10"/>
  <c r="M528" i="10"/>
  <c r="I529" i="10"/>
  <c r="J529" i="10"/>
  <c r="K529" i="10"/>
  <c r="M529" i="10"/>
  <c r="I530" i="10"/>
  <c r="J530" i="10"/>
  <c r="K530" i="10"/>
  <c r="M530" i="10"/>
  <c r="I531" i="10"/>
  <c r="J531" i="10"/>
  <c r="K531" i="10"/>
  <c r="L531" i="10"/>
  <c r="M531" i="10"/>
  <c r="N531" i="10" s="1"/>
  <c r="O531" i="10" s="1"/>
  <c r="I532" i="10"/>
  <c r="J532" i="10"/>
  <c r="K532" i="10"/>
  <c r="M532" i="10"/>
  <c r="I533" i="10"/>
  <c r="J533" i="10"/>
  <c r="K533" i="10"/>
  <c r="M533" i="10"/>
  <c r="I534" i="10"/>
  <c r="J534" i="10"/>
  <c r="K534" i="10"/>
  <c r="M534" i="10"/>
  <c r="I535" i="10"/>
  <c r="J535" i="10"/>
  <c r="K535" i="10"/>
  <c r="M535" i="10"/>
  <c r="I536" i="10"/>
  <c r="J536" i="10"/>
  <c r="K536" i="10"/>
  <c r="M536" i="10"/>
  <c r="I537" i="10"/>
  <c r="J537" i="10"/>
  <c r="K537" i="10"/>
  <c r="M537" i="10"/>
  <c r="I538" i="10"/>
  <c r="J538" i="10"/>
  <c r="K538" i="10"/>
  <c r="L538" i="10" s="1"/>
  <c r="M538" i="10"/>
  <c r="I539" i="10"/>
  <c r="J539" i="10"/>
  <c r="L539" i="10" s="1"/>
  <c r="K539" i="10"/>
  <c r="M539" i="10"/>
  <c r="I540" i="10"/>
  <c r="J540" i="10"/>
  <c r="K540" i="10"/>
  <c r="M540" i="10"/>
  <c r="I541" i="10"/>
  <c r="J541" i="10"/>
  <c r="K541" i="10"/>
  <c r="M541" i="10"/>
  <c r="I542" i="10"/>
  <c r="J542" i="10"/>
  <c r="L542" i="10" s="1"/>
  <c r="N542" i="10" s="1"/>
  <c r="O542" i="10" s="1"/>
  <c r="K542" i="10"/>
  <c r="M542" i="10"/>
  <c r="I543" i="10"/>
  <c r="J543" i="10"/>
  <c r="L543" i="10" s="1"/>
  <c r="K543" i="10"/>
  <c r="M543" i="10"/>
  <c r="I544" i="10"/>
  <c r="J544" i="10"/>
  <c r="K544" i="10"/>
  <c r="M544" i="10"/>
  <c r="I545" i="10"/>
  <c r="J545" i="10"/>
  <c r="L545" i="10" s="1"/>
  <c r="K545" i="10"/>
  <c r="M545" i="10"/>
  <c r="I546" i="10"/>
  <c r="J546" i="10"/>
  <c r="K546" i="10"/>
  <c r="M546" i="10"/>
  <c r="I547" i="10"/>
  <c r="J547" i="10"/>
  <c r="K547" i="10"/>
  <c r="L547" i="10"/>
  <c r="N547" i="10" s="1"/>
  <c r="O547" i="10" s="1"/>
  <c r="M547" i="10"/>
  <c r="I548" i="10"/>
  <c r="J548" i="10"/>
  <c r="K548" i="10"/>
  <c r="M548" i="10"/>
  <c r="I549" i="10"/>
  <c r="J549" i="10"/>
  <c r="K549" i="10"/>
  <c r="M549" i="10"/>
  <c r="I550" i="10"/>
  <c r="J550" i="10"/>
  <c r="K550" i="10"/>
  <c r="M550" i="10"/>
  <c r="I551" i="10"/>
  <c r="J551" i="10"/>
  <c r="K551" i="10"/>
  <c r="M551" i="10"/>
  <c r="I552" i="10"/>
  <c r="J552" i="10"/>
  <c r="K552" i="10"/>
  <c r="M552" i="10"/>
  <c r="I553" i="10"/>
  <c r="J553" i="10"/>
  <c r="K553" i="10"/>
  <c r="M553" i="10"/>
  <c r="I554" i="10"/>
  <c r="J554" i="10"/>
  <c r="K554" i="10"/>
  <c r="L554" i="10" s="1"/>
  <c r="M554" i="10"/>
  <c r="I555" i="10"/>
  <c r="J555" i="10"/>
  <c r="L555" i="10" s="1"/>
  <c r="K555" i="10"/>
  <c r="M555" i="10"/>
  <c r="I556" i="10"/>
  <c r="J556" i="10"/>
  <c r="K556" i="10"/>
  <c r="M556" i="10"/>
  <c r="I557" i="10"/>
  <c r="J557" i="10"/>
  <c r="K557" i="10"/>
  <c r="M557" i="10"/>
  <c r="I558" i="10"/>
  <c r="J558" i="10"/>
  <c r="L558" i="10" s="1"/>
  <c r="N558" i="10" s="1"/>
  <c r="O558" i="10" s="1"/>
  <c r="K558" i="10"/>
  <c r="M558" i="10"/>
  <c r="I559" i="10"/>
  <c r="J559" i="10"/>
  <c r="K559" i="10"/>
  <c r="M559" i="10"/>
  <c r="I560" i="10"/>
  <c r="J560" i="10"/>
  <c r="K560" i="10"/>
  <c r="M560" i="10"/>
  <c r="I561" i="10"/>
  <c r="J561" i="10"/>
  <c r="K561" i="10"/>
  <c r="M561" i="10"/>
  <c r="I562" i="10"/>
  <c r="J562" i="10"/>
  <c r="K562" i="10"/>
  <c r="M562" i="10"/>
  <c r="I563" i="10"/>
  <c r="J563" i="10"/>
  <c r="K563" i="10"/>
  <c r="L563" i="10" s="1"/>
  <c r="N563" i="10" s="1"/>
  <c r="O563" i="10" s="1"/>
  <c r="M563" i="10"/>
  <c r="I564" i="10"/>
  <c r="J564" i="10"/>
  <c r="K564" i="10"/>
  <c r="M564" i="10"/>
  <c r="I565" i="10"/>
  <c r="J565" i="10"/>
  <c r="K565" i="10"/>
  <c r="M565" i="10"/>
  <c r="I566" i="10"/>
  <c r="J566" i="10"/>
  <c r="K566" i="10"/>
  <c r="M566" i="10"/>
  <c r="I567" i="10"/>
  <c r="J567" i="10"/>
  <c r="K567" i="10"/>
  <c r="M567" i="10"/>
  <c r="I568" i="10"/>
  <c r="J568" i="10"/>
  <c r="K568" i="10"/>
  <c r="M568" i="10"/>
  <c r="I569" i="10"/>
  <c r="J569" i="10"/>
  <c r="K569" i="10"/>
  <c r="L569" i="10"/>
  <c r="M569" i="10"/>
  <c r="I570" i="10"/>
  <c r="J570" i="10"/>
  <c r="K570" i="10"/>
  <c r="M570" i="10"/>
  <c r="I571" i="10"/>
  <c r="J571" i="10"/>
  <c r="K571" i="10"/>
  <c r="M571" i="10"/>
  <c r="I572" i="10"/>
  <c r="J572" i="10"/>
  <c r="K572" i="10"/>
  <c r="M572" i="10"/>
  <c r="I573" i="10"/>
  <c r="J573" i="10"/>
  <c r="K573" i="10"/>
  <c r="M573" i="10"/>
  <c r="I574" i="10"/>
  <c r="J574" i="10"/>
  <c r="L574" i="10" s="1"/>
  <c r="K574" i="10"/>
  <c r="M574" i="10"/>
  <c r="I575" i="10"/>
  <c r="J575" i="10"/>
  <c r="L575" i="10" s="1"/>
  <c r="K575" i="10"/>
  <c r="M575" i="10"/>
  <c r="I576" i="10"/>
  <c r="J576" i="10"/>
  <c r="K576" i="10"/>
  <c r="M576" i="10"/>
  <c r="I577" i="10"/>
  <c r="J577" i="10"/>
  <c r="L577" i="10" s="1"/>
  <c r="K577" i="10"/>
  <c r="M577" i="10"/>
  <c r="I578" i="10"/>
  <c r="J578" i="10"/>
  <c r="K578" i="10"/>
  <c r="M578" i="10"/>
  <c r="I579" i="10"/>
  <c r="J579" i="10"/>
  <c r="L579" i="10" s="1"/>
  <c r="K579" i="10"/>
  <c r="M579" i="10"/>
  <c r="N579" i="10" s="1"/>
  <c r="O579" i="10" s="1"/>
  <c r="I580" i="10"/>
  <c r="J580" i="10"/>
  <c r="K580" i="10"/>
  <c r="M580" i="10"/>
  <c r="I581" i="10"/>
  <c r="J581" i="10"/>
  <c r="K581" i="10"/>
  <c r="M581" i="10"/>
  <c r="I582" i="10"/>
  <c r="J582" i="10"/>
  <c r="K582" i="10"/>
  <c r="M582" i="10"/>
  <c r="I583" i="10"/>
  <c r="J583" i="10"/>
  <c r="K583" i="10"/>
  <c r="M583" i="10"/>
  <c r="I584" i="10"/>
  <c r="J584" i="10"/>
  <c r="K584" i="10"/>
  <c r="M584" i="10"/>
  <c r="I585" i="10"/>
  <c r="J585" i="10"/>
  <c r="K585" i="10"/>
  <c r="M585" i="10"/>
  <c r="I586" i="10"/>
  <c r="J586" i="10"/>
  <c r="K586" i="10"/>
  <c r="L586" i="10"/>
  <c r="M586" i="10"/>
  <c r="I587" i="10"/>
  <c r="J587" i="10"/>
  <c r="K587" i="10"/>
  <c r="M587" i="10"/>
  <c r="I588" i="10"/>
  <c r="J588" i="10"/>
  <c r="K588" i="10"/>
  <c r="M588" i="10"/>
  <c r="I589" i="10"/>
  <c r="J589" i="10"/>
  <c r="L589" i="10" s="1"/>
  <c r="K589" i="10"/>
  <c r="M589" i="10"/>
  <c r="I590" i="10"/>
  <c r="J590" i="10"/>
  <c r="K590" i="10"/>
  <c r="M590" i="10"/>
  <c r="I591" i="10"/>
  <c r="J591" i="10"/>
  <c r="K591" i="10"/>
  <c r="M591" i="10"/>
  <c r="I592" i="10"/>
  <c r="J592" i="10"/>
  <c r="K592" i="10"/>
  <c r="M592" i="10"/>
  <c r="I593" i="10"/>
  <c r="J593" i="10"/>
  <c r="L593" i="10" s="1"/>
  <c r="K593" i="10"/>
  <c r="M593" i="10"/>
  <c r="I594" i="10"/>
  <c r="J594" i="10"/>
  <c r="K594" i="10"/>
  <c r="M594" i="10"/>
  <c r="I595" i="10"/>
  <c r="J595" i="10"/>
  <c r="K595" i="10"/>
  <c r="L595" i="10" s="1"/>
  <c r="N595" i="10" s="1"/>
  <c r="O595" i="10" s="1"/>
  <c r="M595" i="10"/>
  <c r="I596" i="10"/>
  <c r="J596" i="10"/>
  <c r="K596" i="10"/>
  <c r="M596" i="10"/>
  <c r="I597" i="10"/>
  <c r="J597" i="10"/>
  <c r="L597" i="10" s="1"/>
  <c r="K597" i="10"/>
  <c r="M597" i="10"/>
  <c r="I598" i="10"/>
  <c r="J598" i="10"/>
  <c r="K598" i="10"/>
  <c r="L598" i="10"/>
  <c r="M598" i="10"/>
  <c r="I599" i="10"/>
  <c r="J599" i="10"/>
  <c r="K599" i="10"/>
  <c r="M599" i="10"/>
  <c r="I600" i="10"/>
  <c r="J600" i="10"/>
  <c r="K600" i="10"/>
  <c r="M600" i="10"/>
  <c r="I601" i="10"/>
  <c r="J601" i="10"/>
  <c r="K601" i="10"/>
  <c r="L601" i="10" s="1"/>
  <c r="M601" i="10"/>
  <c r="I602" i="10"/>
  <c r="J602" i="10"/>
  <c r="K602" i="10"/>
  <c r="L602" i="10" s="1"/>
  <c r="M602" i="10"/>
  <c r="I603" i="10"/>
  <c r="J603" i="10"/>
  <c r="L603" i="10" s="1"/>
  <c r="N603" i="10" s="1"/>
  <c r="O603" i="10" s="1"/>
  <c r="K603" i="10"/>
  <c r="M603" i="10"/>
  <c r="I604" i="10"/>
  <c r="J604" i="10"/>
  <c r="K604" i="10"/>
  <c r="M604" i="10"/>
  <c r="I605" i="10"/>
  <c r="J605" i="10"/>
  <c r="K605" i="10"/>
  <c r="M605" i="10"/>
  <c r="I606" i="10"/>
  <c r="J606" i="10"/>
  <c r="K606" i="10"/>
  <c r="M606" i="10"/>
  <c r="I607" i="10"/>
  <c r="J607" i="10"/>
  <c r="K607" i="10"/>
  <c r="M607" i="10"/>
  <c r="I608" i="10"/>
  <c r="J608" i="10"/>
  <c r="L608" i="10" s="1"/>
  <c r="K608" i="10"/>
  <c r="M608" i="10"/>
  <c r="I609" i="10"/>
  <c r="J609" i="10"/>
  <c r="K609" i="10"/>
  <c r="L609" i="10"/>
  <c r="M609" i="10"/>
  <c r="I610" i="10"/>
  <c r="J610" i="10"/>
  <c r="K610" i="10"/>
  <c r="L610" i="10"/>
  <c r="M610" i="10"/>
  <c r="I611" i="10"/>
  <c r="J611" i="10"/>
  <c r="L611" i="10" s="1"/>
  <c r="K611" i="10"/>
  <c r="M611" i="10"/>
  <c r="I612" i="10"/>
  <c r="J612" i="10"/>
  <c r="K612" i="10"/>
  <c r="M612" i="10"/>
  <c r="I613" i="10"/>
  <c r="J613" i="10"/>
  <c r="L613" i="10" s="1"/>
  <c r="N613" i="10" s="1"/>
  <c r="O613" i="10" s="1"/>
  <c r="K613" i="10"/>
  <c r="M613" i="10"/>
  <c r="I614" i="10"/>
  <c r="J614" i="10"/>
  <c r="L614" i="10" s="1"/>
  <c r="N614" i="10" s="1"/>
  <c r="O614" i="10" s="1"/>
  <c r="K614" i="10"/>
  <c r="M614" i="10"/>
  <c r="I615" i="10"/>
  <c r="J615" i="10"/>
  <c r="K615" i="10"/>
  <c r="M615" i="10"/>
  <c r="I616" i="10"/>
  <c r="J616" i="10"/>
  <c r="K616" i="10"/>
  <c r="M616" i="10"/>
  <c r="M3" i="10"/>
  <c r="K3" i="10"/>
  <c r="J3" i="10"/>
  <c r="L3" i="10" s="1"/>
  <c r="I3" i="10"/>
  <c r="AU406" i="1"/>
  <c r="AU495" i="1"/>
  <c r="AS552" i="1"/>
  <c r="AV564" i="1"/>
  <c r="AV578" i="1"/>
  <c r="AU592" i="1"/>
  <c r="AS605" i="1"/>
  <c r="AR619" i="1"/>
  <c r="AW619" i="1" s="1"/>
  <c r="AU631" i="1"/>
  <c r="AR21" i="1"/>
  <c r="AS21" i="1" s="1"/>
  <c r="AR22" i="1"/>
  <c r="AT22" i="1" s="1"/>
  <c r="AR23" i="1"/>
  <c r="AV23" i="1" s="1"/>
  <c r="AR24" i="1"/>
  <c r="AU24" i="1" s="1"/>
  <c r="AW24" i="1"/>
  <c r="AR25" i="1"/>
  <c r="AS25" i="1" s="1"/>
  <c r="AR26" i="1"/>
  <c r="AT26" i="1" s="1"/>
  <c r="AR27" i="1"/>
  <c r="AV27" i="1" s="1"/>
  <c r="AT27" i="1"/>
  <c r="AR28" i="1"/>
  <c r="AU28" i="1" s="1"/>
  <c r="AR29" i="1"/>
  <c r="AS29" i="1" s="1"/>
  <c r="AR30" i="1"/>
  <c r="AT30" i="1" s="1"/>
  <c r="AR31" i="1"/>
  <c r="AV31" i="1" s="1"/>
  <c r="AR32" i="1"/>
  <c r="AU32" i="1" s="1"/>
  <c r="AR33" i="1"/>
  <c r="AS33" i="1" s="1"/>
  <c r="AR34" i="1"/>
  <c r="AT34" i="1" s="1"/>
  <c r="AR35" i="1"/>
  <c r="AV35" i="1" s="1"/>
  <c r="AT35" i="1"/>
  <c r="AR36" i="1"/>
  <c r="AU36" i="1" s="1"/>
  <c r="AR37" i="1"/>
  <c r="AS37" i="1" s="1"/>
  <c r="AR38" i="1"/>
  <c r="AT38" i="1" s="1"/>
  <c r="AR39" i="1"/>
  <c r="AV39" i="1" s="1"/>
  <c r="AR40" i="1"/>
  <c r="AU40" i="1" s="1"/>
  <c r="AT40" i="1"/>
  <c r="AR41" i="1"/>
  <c r="AS41" i="1" s="1"/>
  <c r="AR42" i="1"/>
  <c r="AT42" i="1" s="1"/>
  <c r="AR43" i="1"/>
  <c r="AV43" i="1" s="1"/>
  <c r="AT43" i="1"/>
  <c r="AR44" i="1"/>
  <c r="AU44" i="1" s="1"/>
  <c r="AR45" i="1"/>
  <c r="AS45" i="1" s="1"/>
  <c r="AU45" i="1"/>
  <c r="AR46" i="1"/>
  <c r="AT46" i="1" s="1"/>
  <c r="AR47" i="1"/>
  <c r="AV47" i="1" s="1"/>
  <c r="AR48" i="1"/>
  <c r="AU48" i="1" s="1"/>
  <c r="AS48" i="1"/>
  <c r="AT48" i="1"/>
  <c r="AW48" i="1"/>
  <c r="AR20" i="1"/>
  <c r="AW20" i="1" s="1"/>
  <c r="AV19" i="1"/>
  <c r="AT19" i="1"/>
  <c r="AR19" i="1"/>
  <c r="AS19" i="1" s="1"/>
  <c r="AK285" i="1"/>
  <c r="AR285" i="1" s="1"/>
  <c r="AW285" i="1" s="1"/>
  <c r="AL285" i="1"/>
  <c r="AS285" i="1" s="1"/>
  <c r="AM285" i="1"/>
  <c r="AT285" i="1" s="1"/>
  <c r="AN285" i="1"/>
  <c r="AU285" i="1" s="1"/>
  <c r="AO285" i="1"/>
  <c r="AV285" i="1" s="1"/>
  <c r="AK286" i="1"/>
  <c r="AR286" i="1" s="1"/>
  <c r="AW286" i="1" s="1"/>
  <c r="AL286" i="1"/>
  <c r="AS286" i="1" s="1"/>
  <c r="AM286" i="1"/>
  <c r="AT286" i="1" s="1"/>
  <c r="AN286" i="1"/>
  <c r="AU286" i="1" s="1"/>
  <c r="AO286" i="1"/>
  <c r="AV286" i="1" s="1"/>
  <c r="AK287" i="1"/>
  <c r="AR287" i="1" s="1"/>
  <c r="AW287" i="1" s="1"/>
  <c r="AL287" i="1"/>
  <c r="AS287" i="1" s="1"/>
  <c r="AM287" i="1"/>
  <c r="AT287" i="1" s="1"/>
  <c r="AN287" i="1"/>
  <c r="AU287" i="1" s="1"/>
  <c r="AO287" i="1"/>
  <c r="AV287" i="1" s="1"/>
  <c r="AK288" i="1"/>
  <c r="AR288" i="1" s="1"/>
  <c r="AW288" i="1" s="1"/>
  <c r="AL288" i="1"/>
  <c r="AS288" i="1" s="1"/>
  <c r="AM288" i="1"/>
  <c r="AT288" i="1" s="1"/>
  <c r="AN288" i="1"/>
  <c r="AU288" i="1" s="1"/>
  <c r="AO288" i="1"/>
  <c r="AV288" i="1" s="1"/>
  <c r="AK289" i="1"/>
  <c r="AR289" i="1" s="1"/>
  <c r="AW289" i="1" s="1"/>
  <c r="AL289" i="1"/>
  <c r="AS289" i="1" s="1"/>
  <c r="AM289" i="1"/>
  <c r="AT289" i="1" s="1"/>
  <c r="AN289" i="1"/>
  <c r="AU289" i="1" s="1"/>
  <c r="AO289" i="1"/>
  <c r="AV289" i="1" s="1"/>
  <c r="AK290" i="1"/>
  <c r="AR290" i="1" s="1"/>
  <c r="AW290" i="1" s="1"/>
  <c r="AL290" i="1"/>
  <c r="AS290" i="1" s="1"/>
  <c r="AM290" i="1"/>
  <c r="AT290" i="1" s="1"/>
  <c r="AN290" i="1"/>
  <c r="AU290" i="1" s="1"/>
  <c r="AO290" i="1"/>
  <c r="AV290" i="1" s="1"/>
  <c r="AK291" i="1"/>
  <c r="AR291" i="1" s="1"/>
  <c r="AW291" i="1" s="1"/>
  <c r="AL291" i="1"/>
  <c r="AS291" i="1" s="1"/>
  <c r="AM291" i="1"/>
  <c r="AT291" i="1" s="1"/>
  <c r="AN291" i="1"/>
  <c r="AU291" i="1" s="1"/>
  <c r="AO291" i="1"/>
  <c r="AV291" i="1" s="1"/>
  <c r="AK292" i="1"/>
  <c r="AR292" i="1" s="1"/>
  <c r="AW292" i="1" s="1"/>
  <c r="AL292" i="1"/>
  <c r="AS292" i="1" s="1"/>
  <c r="AM292" i="1"/>
  <c r="AT292" i="1" s="1"/>
  <c r="AN292" i="1"/>
  <c r="AU292" i="1" s="1"/>
  <c r="AO292" i="1"/>
  <c r="AV292" i="1" s="1"/>
  <c r="AK293" i="1"/>
  <c r="AR293" i="1" s="1"/>
  <c r="AW293" i="1" s="1"/>
  <c r="AL293" i="1"/>
  <c r="AS293" i="1" s="1"/>
  <c r="AM293" i="1"/>
  <c r="AT293" i="1" s="1"/>
  <c r="AN293" i="1"/>
  <c r="AU293" i="1" s="1"/>
  <c r="AO293" i="1"/>
  <c r="AV293" i="1" s="1"/>
  <c r="AK294" i="1"/>
  <c r="AR294" i="1" s="1"/>
  <c r="AW294" i="1" s="1"/>
  <c r="AL294" i="1"/>
  <c r="AS294" i="1" s="1"/>
  <c r="AM294" i="1"/>
  <c r="AT294" i="1" s="1"/>
  <c r="AN294" i="1"/>
  <c r="AU294" i="1" s="1"/>
  <c r="AO294" i="1"/>
  <c r="AV294" i="1" s="1"/>
  <c r="AK295" i="1"/>
  <c r="AR295" i="1" s="1"/>
  <c r="AW295" i="1" s="1"/>
  <c r="AL295" i="1"/>
  <c r="AS295" i="1" s="1"/>
  <c r="AM295" i="1"/>
  <c r="AT295" i="1" s="1"/>
  <c r="AN295" i="1"/>
  <c r="AU295" i="1" s="1"/>
  <c r="AO295" i="1"/>
  <c r="AV295" i="1" s="1"/>
  <c r="AK296" i="1"/>
  <c r="AR296" i="1" s="1"/>
  <c r="AW296" i="1" s="1"/>
  <c r="AL296" i="1"/>
  <c r="AS296" i="1" s="1"/>
  <c r="AM296" i="1"/>
  <c r="AT296" i="1" s="1"/>
  <c r="AN296" i="1"/>
  <c r="AU296" i="1" s="1"/>
  <c r="AO296" i="1"/>
  <c r="AV296" i="1" s="1"/>
  <c r="AK297" i="1"/>
  <c r="AR297" i="1" s="1"/>
  <c r="AW297" i="1" s="1"/>
  <c r="AL297" i="1"/>
  <c r="AS297" i="1" s="1"/>
  <c r="AM297" i="1"/>
  <c r="AT297" i="1" s="1"/>
  <c r="AN297" i="1"/>
  <c r="AU297" i="1" s="1"/>
  <c r="AO297" i="1"/>
  <c r="AV297" i="1" s="1"/>
  <c r="AK298" i="1"/>
  <c r="AR298" i="1" s="1"/>
  <c r="AW298" i="1" s="1"/>
  <c r="AL298" i="1"/>
  <c r="AS298" i="1" s="1"/>
  <c r="AM298" i="1"/>
  <c r="AT298" i="1" s="1"/>
  <c r="AN298" i="1"/>
  <c r="AU298" i="1" s="1"/>
  <c r="AO298" i="1"/>
  <c r="AV298" i="1" s="1"/>
  <c r="AK299" i="1"/>
  <c r="AR299" i="1" s="1"/>
  <c r="AW299" i="1" s="1"/>
  <c r="AL299" i="1"/>
  <c r="AS299" i="1" s="1"/>
  <c r="AM299" i="1"/>
  <c r="AT299" i="1" s="1"/>
  <c r="AN299" i="1"/>
  <c r="AU299" i="1" s="1"/>
  <c r="AO299" i="1"/>
  <c r="AV299" i="1" s="1"/>
  <c r="AK300" i="1"/>
  <c r="AR300" i="1" s="1"/>
  <c r="AW300" i="1" s="1"/>
  <c r="AL300" i="1"/>
  <c r="AS300" i="1" s="1"/>
  <c r="AM300" i="1"/>
  <c r="AT300" i="1" s="1"/>
  <c r="AN300" i="1"/>
  <c r="AU300" i="1" s="1"/>
  <c r="AO300" i="1"/>
  <c r="AV300" i="1" s="1"/>
  <c r="AK301" i="1"/>
  <c r="AR301" i="1" s="1"/>
  <c r="AW301" i="1" s="1"/>
  <c r="AL301" i="1"/>
  <c r="AS301" i="1" s="1"/>
  <c r="AM301" i="1"/>
  <c r="AT301" i="1" s="1"/>
  <c r="AN301" i="1"/>
  <c r="AU301" i="1" s="1"/>
  <c r="AO301" i="1"/>
  <c r="AV301" i="1" s="1"/>
  <c r="AK302" i="1"/>
  <c r="AR302" i="1" s="1"/>
  <c r="AW302" i="1" s="1"/>
  <c r="AL302" i="1"/>
  <c r="AS302" i="1" s="1"/>
  <c r="AM302" i="1"/>
  <c r="AT302" i="1" s="1"/>
  <c r="AN302" i="1"/>
  <c r="AU302" i="1" s="1"/>
  <c r="AO302" i="1"/>
  <c r="AV302" i="1" s="1"/>
  <c r="AK303" i="1"/>
  <c r="AR303" i="1" s="1"/>
  <c r="AW303" i="1" s="1"/>
  <c r="AL303" i="1"/>
  <c r="AS303" i="1" s="1"/>
  <c r="AM303" i="1"/>
  <c r="AT303" i="1" s="1"/>
  <c r="AN303" i="1"/>
  <c r="AU303" i="1" s="1"/>
  <c r="AO303" i="1"/>
  <c r="AV303" i="1" s="1"/>
  <c r="AK304" i="1"/>
  <c r="AR304" i="1" s="1"/>
  <c r="AW304" i="1" s="1"/>
  <c r="AL304" i="1"/>
  <c r="AS304" i="1" s="1"/>
  <c r="AM304" i="1"/>
  <c r="AT304" i="1" s="1"/>
  <c r="AN304" i="1"/>
  <c r="AU304" i="1" s="1"/>
  <c r="AO304" i="1"/>
  <c r="AV304" i="1" s="1"/>
  <c r="AK305" i="1"/>
  <c r="AR305" i="1" s="1"/>
  <c r="AW305" i="1" s="1"/>
  <c r="AL305" i="1"/>
  <c r="AS305" i="1" s="1"/>
  <c r="AM305" i="1"/>
  <c r="AT305" i="1" s="1"/>
  <c r="AN305" i="1"/>
  <c r="AU305" i="1" s="1"/>
  <c r="AO305" i="1"/>
  <c r="AV305" i="1" s="1"/>
  <c r="AK306" i="1"/>
  <c r="AR306" i="1" s="1"/>
  <c r="AW306" i="1" s="1"/>
  <c r="AL306" i="1"/>
  <c r="AS306" i="1" s="1"/>
  <c r="AM306" i="1"/>
  <c r="AT306" i="1" s="1"/>
  <c r="AN306" i="1"/>
  <c r="AU306" i="1" s="1"/>
  <c r="AO306" i="1"/>
  <c r="AV306" i="1" s="1"/>
  <c r="AK307" i="1"/>
  <c r="AR307" i="1" s="1"/>
  <c r="AW307" i="1" s="1"/>
  <c r="AL307" i="1"/>
  <c r="AS307" i="1" s="1"/>
  <c r="AM307" i="1"/>
  <c r="AT307" i="1" s="1"/>
  <c r="AN307" i="1"/>
  <c r="AU307" i="1" s="1"/>
  <c r="AO307" i="1"/>
  <c r="AV307" i="1" s="1"/>
  <c r="AK308" i="1"/>
  <c r="AR308" i="1" s="1"/>
  <c r="AW308" i="1" s="1"/>
  <c r="AL308" i="1"/>
  <c r="AS308" i="1" s="1"/>
  <c r="AM308" i="1"/>
  <c r="AT308" i="1" s="1"/>
  <c r="AN308" i="1"/>
  <c r="AU308" i="1" s="1"/>
  <c r="AO308" i="1"/>
  <c r="AV308" i="1" s="1"/>
  <c r="AK309" i="1"/>
  <c r="AR309" i="1" s="1"/>
  <c r="AW309" i="1" s="1"/>
  <c r="AL309" i="1"/>
  <c r="AS309" i="1" s="1"/>
  <c r="AM309" i="1"/>
  <c r="AT309" i="1" s="1"/>
  <c r="AN309" i="1"/>
  <c r="AU309" i="1" s="1"/>
  <c r="AO309" i="1"/>
  <c r="AV309" i="1" s="1"/>
  <c r="AK310" i="1"/>
  <c r="AR310" i="1" s="1"/>
  <c r="AW310" i="1" s="1"/>
  <c r="AL310" i="1"/>
  <c r="AS310" i="1" s="1"/>
  <c r="AM310" i="1"/>
  <c r="AT310" i="1" s="1"/>
  <c r="AN310" i="1"/>
  <c r="AU310" i="1" s="1"/>
  <c r="AO310" i="1"/>
  <c r="AV310" i="1" s="1"/>
  <c r="AK311" i="1"/>
  <c r="AR311" i="1" s="1"/>
  <c r="AW311" i="1" s="1"/>
  <c r="AL311" i="1"/>
  <c r="AS311" i="1" s="1"/>
  <c r="AM311" i="1"/>
  <c r="AT311" i="1" s="1"/>
  <c r="AN311" i="1"/>
  <c r="AU311" i="1" s="1"/>
  <c r="AO311" i="1"/>
  <c r="AV311" i="1" s="1"/>
  <c r="AK312" i="1"/>
  <c r="AR312" i="1" s="1"/>
  <c r="AW312" i="1" s="1"/>
  <c r="AL312" i="1"/>
  <c r="AS312" i="1" s="1"/>
  <c r="AM312" i="1"/>
  <c r="AT312" i="1" s="1"/>
  <c r="AN312" i="1"/>
  <c r="AU312" i="1" s="1"/>
  <c r="AO312" i="1"/>
  <c r="AV312" i="1" s="1"/>
  <c r="AK313" i="1"/>
  <c r="AR313" i="1" s="1"/>
  <c r="AW313" i="1" s="1"/>
  <c r="AL313" i="1"/>
  <c r="AS313" i="1" s="1"/>
  <c r="AM313" i="1"/>
  <c r="AT313" i="1" s="1"/>
  <c r="AN313" i="1"/>
  <c r="AU313" i="1" s="1"/>
  <c r="AO313" i="1"/>
  <c r="AV313" i="1" s="1"/>
  <c r="AK314" i="1"/>
  <c r="AR314" i="1" s="1"/>
  <c r="AW314" i="1" s="1"/>
  <c r="AL314" i="1"/>
  <c r="AS314" i="1" s="1"/>
  <c r="AM314" i="1"/>
  <c r="AT314" i="1" s="1"/>
  <c r="AN314" i="1"/>
  <c r="AU314" i="1" s="1"/>
  <c r="AO314" i="1"/>
  <c r="AV314" i="1" s="1"/>
  <c r="AK315" i="1"/>
  <c r="AR315" i="1" s="1"/>
  <c r="AW315" i="1" s="1"/>
  <c r="AL315" i="1"/>
  <c r="AS315" i="1" s="1"/>
  <c r="AM315" i="1"/>
  <c r="AT315" i="1" s="1"/>
  <c r="AN315" i="1"/>
  <c r="AU315" i="1" s="1"/>
  <c r="AO315" i="1"/>
  <c r="AV315" i="1" s="1"/>
  <c r="AK316" i="1"/>
  <c r="AR316" i="1" s="1"/>
  <c r="AW316" i="1" s="1"/>
  <c r="AL316" i="1"/>
  <c r="AS316" i="1" s="1"/>
  <c r="AM316" i="1"/>
  <c r="AT316" i="1" s="1"/>
  <c r="AN316" i="1"/>
  <c r="AU316" i="1" s="1"/>
  <c r="AO316" i="1"/>
  <c r="AV316" i="1" s="1"/>
  <c r="AK317" i="1"/>
  <c r="AR317" i="1" s="1"/>
  <c r="AW317" i="1" s="1"/>
  <c r="AL317" i="1"/>
  <c r="AS317" i="1" s="1"/>
  <c r="AM317" i="1"/>
  <c r="AT317" i="1" s="1"/>
  <c r="AN317" i="1"/>
  <c r="AU317" i="1" s="1"/>
  <c r="AO317" i="1"/>
  <c r="AV317" i="1" s="1"/>
  <c r="AK318" i="1"/>
  <c r="AR318" i="1" s="1"/>
  <c r="AW318" i="1" s="1"/>
  <c r="AL318" i="1"/>
  <c r="AS318" i="1" s="1"/>
  <c r="AM318" i="1"/>
  <c r="AT318" i="1" s="1"/>
  <c r="AN318" i="1"/>
  <c r="AU318" i="1" s="1"/>
  <c r="AO318" i="1"/>
  <c r="AV318" i="1" s="1"/>
  <c r="AK319" i="1"/>
  <c r="AR319" i="1" s="1"/>
  <c r="AW319" i="1" s="1"/>
  <c r="AL319" i="1"/>
  <c r="AS319" i="1" s="1"/>
  <c r="AM319" i="1"/>
  <c r="AT319" i="1" s="1"/>
  <c r="AN319" i="1"/>
  <c r="AU319" i="1" s="1"/>
  <c r="AO319" i="1"/>
  <c r="AV319" i="1" s="1"/>
  <c r="AK320" i="1"/>
  <c r="AR320" i="1" s="1"/>
  <c r="AW320" i="1" s="1"/>
  <c r="AL320" i="1"/>
  <c r="AS320" i="1" s="1"/>
  <c r="AM320" i="1"/>
  <c r="AT320" i="1" s="1"/>
  <c r="AN320" i="1"/>
  <c r="AU320" i="1" s="1"/>
  <c r="AO320" i="1"/>
  <c r="AV320" i="1" s="1"/>
  <c r="AK321" i="1"/>
  <c r="AR321" i="1" s="1"/>
  <c r="AW321" i="1" s="1"/>
  <c r="AL321" i="1"/>
  <c r="AS321" i="1" s="1"/>
  <c r="AM321" i="1"/>
  <c r="AT321" i="1" s="1"/>
  <c r="AN321" i="1"/>
  <c r="AU321" i="1" s="1"/>
  <c r="AO321" i="1"/>
  <c r="AV321" i="1" s="1"/>
  <c r="AK322" i="1"/>
  <c r="AR322" i="1" s="1"/>
  <c r="AW322" i="1" s="1"/>
  <c r="AL322" i="1"/>
  <c r="AS322" i="1" s="1"/>
  <c r="AM322" i="1"/>
  <c r="AT322" i="1" s="1"/>
  <c r="AN322" i="1"/>
  <c r="AU322" i="1" s="1"/>
  <c r="AO322" i="1"/>
  <c r="AV322" i="1" s="1"/>
  <c r="AK323" i="1"/>
  <c r="AR323" i="1" s="1"/>
  <c r="AW323" i="1" s="1"/>
  <c r="AL323" i="1"/>
  <c r="AS323" i="1" s="1"/>
  <c r="AM323" i="1"/>
  <c r="AT323" i="1" s="1"/>
  <c r="AN323" i="1"/>
  <c r="AU323" i="1" s="1"/>
  <c r="AO323" i="1"/>
  <c r="AV323" i="1" s="1"/>
  <c r="AK324" i="1"/>
  <c r="AR324" i="1" s="1"/>
  <c r="AW324" i="1" s="1"/>
  <c r="AL324" i="1"/>
  <c r="AS324" i="1" s="1"/>
  <c r="AM324" i="1"/>
  <c r="AT324" i="1" s="1"/>
  <c r="AN324" i="1"/>
  <c r="AU324" i="1" s="1"/>
  <c r="AO324" i="1"/>
  <c r="AV324" i="1" s="1"/>
  <c r="AK325" i="1"/>
  <c r="AR325" i="1" s="1"/>
  <c r="AW325" i="1" s="1"/>
  <c r="AL325" i="1"/>
  <c r="AS325" i="1" s="1"/>
  <c r="AM325" i="1"/>
  <c r="AT325" i="1" s="1"/>
  <c r="AN325" i="1"/>
  <c r="AU325" i="1" s="1"/>
  <c r="AO325" i="1"/>
  <c r="AV325" i="1" s="1"/>
  <c r="AK326" i="1"/>
  <c r="AR326" i="1" s="1"/>
  <c r="AW326" i="1" s="1"/>
  <c r="AL326" i="1"/>
  <c r="AS326" i="1" s="1"/>
  <c r="AM326" i="1"/>
  <c r="AT326" i="1" s="1"/>
  <c r="AN326" i="1"/>
  <c r="AU326" i="1" s="1"/>
  <c r="AO326" i="1"/>
  <c r="AV326" i="1" s="1"/>
  <c r="AK327" i="1"/>
  <c r="AR327" i="1" s="1"/>
  <c r="AW327" i="1" s="1"/>
  <c r="AL327" i="1"/>
  <c r="AS327" i="1" s="1"/>
  <c r="AM327" i="1"/>
  <c r="AT327" i="1" s="1"/>
  <c r="AN327" i="1"/>
  <c r="AU327" i="1" s="1"/>
  <c r="AO327" i="1"/>
  <c r="AV327" i="1" s="1"/>
  <c r="AK328" i="1"/>
  <c r="AR328" i="1" s="1"/>
  <c r="AW328" i="1" s="1"/>
  <c r="AL328" i="1"/>
  <c r="AS328" i="1" s="1"/>
  <c r="AM328" i="1"/>
  <c r="AT328" i="1" s="1"/>
  <c r="AN328" i="1"/>
  <c r="AU328" i="1" s="1"/>
  <c r="AO328" i="1"/>
  <c r="AV328" i="1" s="1"/>
  <c r="AK329" i="1"/>
  <c r="AR329" i="1" s="1"/>
  <c r="AW329" i="1" s="1"/>
  <c r="AL329" i="1"/>
  <c r="AS329" i="1" s="1"/>
  <c r="AM329" i="1"/>
  <c r="AT329" i="1" s="1"/>
  <c r="AN329" i="1"/>
  <c r="AU329" i="1" s="1"/>
  <c r="AO329" i="1"/>
  <c r="AV329" i="1" s="1"/>
  <c r="AK330" i="1"/>
  <c r="AR330" i="1" s="1"/>
  <c r="AW330" i="1" s="1"/>
  <c r="AL330" i="1"/>
  <c r="AS330" i="1" s="1"/>
  <c r="AM330" i="1"/>
  <c r="AT330" i="1" s="1"/>
  <c r="AN330" i="1"/>
  <c r="AU330" i="1" s="1"/>
  <c r="AO330" i="1"/>
  <c r="AV330" i="1" s="1"/>
  <c r="AK331" i="1"/>
  <c r="AR331" i="1" s="1"/>
  <c r="AW331" i="1" s="1"/>
  <c r="AL331" i="1"/>
  <c r="AS331" i="1" s="1"/>
  <c r="AM331" i="1"/>
  <c r="AT331" i="1" s="1"/>
  <c r="AN331" i="1"/>
  <c r="AU331" i="1" s="1"/>
  <c r="AO331" i="1"/>
  <c r="AV331" i="1" s="1"/>
  <c r="AK332" i="1"/>
  <c r="AR332" i="1" s="1"/>
  <c r="AW332" i="1" s="1"/>
  <c r="AL332" i="1"/>
  <c r="AS332" i="1" s="1"/>
  <c r="AM332" i="1"/>
  <c r="AT332" i="1" s="1"/>
  <c r="AN332" i="1"/>
  <c r="AU332" i="1" s="1"/>
  <c r="AO332" i="1"/>
  <c r="AV332" i="1" s="1"/>
  <c r="AK333" i="1"/>
  <c r="AR333" i="1" s="1"/>
  <c r="AW333" i="1" s="1"/>
  <c r="AL333" i="1"/>
  <c r="AS333" i="1" s="1"/>
  <c r="AM333" i="1"/>
  <c r="AT333" i="1" s="1"/>
  <c r="AN333" i="1"/>
  <c r="AU333" i="1" s="1"/>
  <c r="AO333" i="1"/>
  <c r="AV333" i="1" s="1"/>
  <c r="AK334" i="1"/>
  <c r="AR334" i="1" s="1"/>
  <c r="AW334" i="1" s="1"/>
  <c r="AL334" i="1"/>
  <c r="AS334" i="1" s="1"/>
  <c r="AM334" i="1"/>
  <c r="AT334" i="1" s="1"/>
  <c r="AN334" i="1"/>
  <c r="AU334" i="1" s="1"/>
  <c r="AO334" i="1"/>
  <c r="AV334" i="1" s="1"/>
  <c r="AK335" i="1"/>
  <c r="AR335" i="1" s="1"/>
  <c r="AW335" i="1" s="1"/>
  <c r="AL335" i="1"/>
  <c r="AS335" i="1" s="1"/>
  <c r="AM335" i="1"/>
  <c r="AT335" i="1" s="1"/>
  <c r="AN335" i="1"/>
  <c r="AU335" i="1" s="1"/>
  <c r="AO335" i="1"/>
  <c r="AV335" i="1" s="1"/>
  <c r="AK336" i="1"/>
  <c r="AR336" i="1" s="1"/>
  <c r="AW336" i="1" s="1"/>
  <c r="AL336" i="1"/>
  <c r="AS336" i="1" s="1"/>
  <c r="AM336" i="1"/>
  <c r="AT336" i="1" s="1"/>
  <c r="AN336" i="1"/>
  <c r="AU336" i="1" s="1"/>
  <c r="AO336" i="1"/>
  <c r="AV336" i="1" s="1"/>
  <c r="AK337" i="1"/>
  <c r="AR337" i="1" s="1"/>
  <c r="AW337" i="1" s="1"/>
  <c r="AL337" i="1"/>
  <c r="AS337" i="1" s="1"/>
  <c r="AM337" i="1"/>
  <c r="AT337" i="1" s="1"/>
  <c r="AN337" i="1"/>
  <c r="AU337" i="1" s="1"/>
  <c r="AO337" i="1"/>
  <c r="AV337" i="1" s="1"/>
  <c r="AK338" i="1"/>
  <c r="AR338" i="1" s="1"/>
  <c r="AW338" i="1" s="1"/>
  <c r="AL338" i="1"/>
  <c r="AS338" i="1" s="1"/>
  <c r="AM338" i="1"/>
  <c r="AT338" i="1" s="1"/>
  <c r="AN338" i="1"/>
  <c r="AU338" i="1" s="1"/>
  <c r="AO338" i="1"/>
  <c r="AV338" i="1" s="1"/>
  <c r="AK339" i="1"/>
  <c r="AR339" i="1" s="1"/>
  <c r="AW339" i="1" s="1"/>
  <c r="AL339" i="1"/>
  <c r="AS339" i="1" s="1"/>
  <c r="AM339" i="1"/>
  <c r="AT339" i="1" s="1"/>
  <c r="AN339" i="1"/>
  <c r="AU339" i="1" s="1"/>
  <c r="AO339" i="1"/>
  <c r="AV339" i="1" s="1"/>
  <c r="AK340" i="1"/>
  <c r="AR340" i="1" s="1"/>
  <c r="AW340" i="1" s="1"/>
  <c r="AL340" i="1"/>
  <c r="AS340" i="1" s="1"/>
  <c r="AM340" i="1"/>
  <c r="AT340" i="1" s="1"/>
  <c r="AN340" i="1"/>
  <c r="AU340" i="1" s="1"/>
  <c r="AO340" i="1"/>
  <c r="AV340" i="1" s="1"/>
  <c r="AK341" i="1"/>
  <c r="AR341" i="1" s="1"/>
  <c r="AW341" i="1" s="1"/>
  <c r="AL341" i="1"/>
  <c r="AS341" i="1" s="1"/>
  <c r="AM341" i="1"/>
  <c r="AT341" i="1" s="1"/>
  <c r="AN341" i="1"/>
  <c r="AU341" i="1" s="1"/>
  <c r="AO341" i="1"/>
  <c r="AV341" i="1" s="1"/>
  <c r="AK342" i="1"/>
  <c r="AR342" i="1" s="1"/>
  <c r="AW342" i="1" s="1"/>
  <c r="AL342" i="1"/>
  <c r="AS342" i="1" s="1"/>
  <c r="AM342" i="1"/>
  <c r="AT342" i="1" s="1"/>
  <c r="AN342" i="1"/>
  <c r="AU342" i="1" s="1"/>
  <c r="AO342" i="1"/>
  <c r="AV342" i="1" s="1"/>
  <c r="AK343" i="1"/>
  <c r="AR343" i="1" s="1"/>
  <c r="AW343" i="1" s="1"/>
  <c r="AL343" i="1"/>
  <c r="AS343" i="1" s="1"/>
  <c r="AM343" i="1"/>
  <c r="AT343" i="1" s="1"/>
  <c r="AN343" i="1"/>
  <c r="AU343" i="1" s="1"/>
  <c r="AO343" i="1"/>
  <c r="AV343" i="1" s="1"/>
  <c r="AK344" i="1"/>
  <c r="AR344" i="1" s="1"/>
  <c r="AW344" i="1" s="1"/>
  <c r="AL344" i="1"/>
  <c r="AS344" i="1" s="1"/>
  <c r="AM344" i="1"/>
  <c r="AT344" i="1" s="1"/>
  <c r="AN344" i="1"/>
  <c r="AU344" i="1" s="1"/>
  <c r="AO344" i="1"/>
  <c r="AV344" i="1" s="1"/>
  <c r="AK345" i="1"/>
  <c r="AR345" i="1" s="1"/>
  <c r="AW345" i="1" s="1"/>
  <c r="AL345" i="1"/>
  <c r="AS345" i="1" s="1"/>
  <c r="AM345" i="1"/>
  <c r="AT345" i="1" s="1"/>
  <c r="AN345" i="1"/>
  <c r="AU345" i="1" s="1"/>
  <c r="AO345" i="1"/>
  <c r="AV345" i="1" s="1"/>
  <c r="AK346" i="1"/>
  <c r="AR346" i="1" s="1"/>
  <c r="AW346" i="1" s="1"/>
  <c r="AL346" i="1"/>
  <c r="AS346" i="1" s="1"/>
  <c r="AM346" i="1"/>
  <c r="AT346" i="1" s="1"/>
  <c r="AN346" i="1"/>
  <c r="AU346" i="1" s="1"/>
  <c r="AO346" i="1"/>
  <c r="AV346" i="1" s="1"/>
  <c r="AK347" i="1"/>
  <c r="AR347" i="1" s="1"/>
  <c r="AW347" i="1" s="1"/>
  <c r="AL347" i="1"/>
  <c r="AS347" i="1" s="1"/>
  <c r="AM347" i="1"/>
  <c r="AT347" i="1" s="1"/>
  <c r="AN347" i="1"/>
  <c r="AU347" i="1" s="1"/>
  <c r="AO347" i="1"/>
  <c r="AV347" i="1" s="1"/>
  <c r="AK348" i="1"/>
  <c r="AR348" i="1" s="1"/>
  <c r="AW348" i="1" s="1"/>
  <c r="AL348" i="1"/>
  <c r="AS348" i="1" s="1"/>
  <c r="AM348" i="1"/>
  <c r="AT348" i="1" s="1"/>
  <c r="AN348" i="1"/>
  <c r="AU348" i="1" s="1"/>
  <c r="AO348" i="1"/>
  <c r="AV348" i="1" s="1"/>
  <c r="AK349" i="1"/>
  <c r="AR349" i="1" s="1"/>
  <c r="AW349" i="1" s="1"/>
  <c r="AL349" i="1"/>
  <c r="AS349" i="1" s="1"/>
  <c r="AM349" i="1"/>
  <c r="AT349" i="1" s="1"/>
  <c r="AN349" i="1"/>
  <c r="AU349" i="1" s="1"/>
  <c r="AO349" i="1"/>
  <c r="AV349" i="1" s="1"/>
  <c r="AK350" i="1"/>
  <c r="AR350" i="1" s="1"/>
  <c r="AW350" i="1" s="1"/>
  <c r="AL350" i="1"/>
  <c r="AS350" i="1" s="1"/>
  <c r="AM350" i="1"/>
  <c r="AT350" i="1" s="1"/>
  <c r="AN350" i="1"/>
  <c r="AU350" i="1" s="1"/>
  <c r="AO350" i="1"/>
  <c r="AV350" i="1" s="1"/>
  <c r="AK351" i="1"/>
  <c r="AR351" i="1" s="1"/>
  <c r="AW351" i="1" s="1"/>
  <c r="AL351" i="1"/>
  <c r="AS351" i="1" s="1"/>
  <c r="AM351" i="1"/>
  <c r="AT351" i="1" s="1"/>
  <c r="AN351" i="1"/>
  <c r="AU351" i="1" s="1"/>
  <c r="AO351" i="1"/>
  <c r="AV351" i="1" s="1"/>
  <c r="AK352" i="1"/>
  <c r="AR352" i="1" s="1"/>
  <c r="AW352" i="1" s="1"/>
  <c r="AL352" i="1"/>
  <c r="AS352" i="1" s="1"/>
  <c r="AM352" i="1"/>
  <c r="AT352" i="1" s="1"/>
  <c r="AN352" i="1"/>
  <c r="AU352" i="1" s="1"/>
  <c r="AO352" i="1"/>
  <c r="AV352" i="1" s="1"/>
  <c r="AK353" i="1"/>
  <c r="AR353" i="1" s="1"/>
  <c r="AW353" i="1" s="1"/>
  <c r="AL353" i="1"/>
  <c r="AS353" i="1" s="1"/>
  <c r="AM353" i="1"/>
  <c r="AT353" i="1" s="1"/>
  <c r="AN353" i="1"/>
  <c r="AU353" i="1" s="1"/>
  <c r="AO353" i="1"/>
  <c r="AV353" i="1" s="1"/>
  <c r="AK354" i="1"/>
  <c r="AR354" i="1" s="1"/>
  <c r="AW354" i="1" s="1"/>
  <c r="AL354" i="1"/>
  <c r="AS354" i="1" s="1"/>
  <c r="AM354" i="1"/>
  <c r="AT354" i="1" s="1"/>
  <c r="AN354" i="1"/>
  <c r="AU354" i="1" s="1"/>
  <c r="AO354" i="1"/>
  <c r="AV354" i="1" s="1"/>
  <c r="AK355" i="1"/>
  <c r="AR355" i="1" s="1"/>
  <c r="AW355" i="1" s="1"/>
  <c r="AL355" i="1"/>
  <c r="AS355" i="1" s="1"/>
  <c r="AM355" i="1"/>
  <c r="AT355" i="1" s="1"/>
  <c r="AN355" i="1"/>
  <c r="AU355" i="1" s="1"/>
  <c r="AO355" i="1"/>
  <c r="AV355" i="1" s="1"/>
  <c r="AK356" i="1"/>
  <c r="AR356" i="1" s="1"/>
  <c r="AW356" i="1" s="1"/>
  <c r="AL356" i="1"/>
  <c r="AS356" i="1" s="1"/>
  <c r="AM356" i="1"/>
  <c r="AT356" i="1" s="1"/>
  <c r="AN356" i="1"/>
  <c r="AU356" i="1" s="1"/>
  <c r="AO356" i="1"/>
  <c r="AV356" i="1" s="1"/>
  <c r="AK357" i="1"/>
  <c r="AR357" i="1" s="1"/>
  <c r="AW357" i="1" s="1"/>
  <c r="AL357" i="1"/>
  <c r="AS357" i="1" s="1"/>
  <c r="AM357" i="1"/>
  <c r="AT357" i="1" s="1"/>
  <c r="AN357" i="1"/>
  <c r="AU357" i="1" s="1"/>
  <c r="AO357" i="1"/>
  <c r="AV357" i="1" s="1"/>
  <c r="AK358" i="1"/>
  <c r="AR358" i="1" s="1"/>
  <c r="AW358" i="1" s="1"/>
  <c r="AL358" i="1"/>
  <c r="AS358" i="1" s="1"/>
  <c r="AM358" i="1"/>
  <c r="AT358" i="1" s="1"/>
  <c r="AN358" i="1"/>
  <c r="AU358" i="1" s="1"/>
  <c r="AO358" i="1"/>
  <c r="AV358" i="1" s="1"/>
  <c r="AK359" i="1"/>
  <c r="AR359" i="1" s="1"/>
  <c r="AW359" i="1" s="1"/>
  <c r="AL359" i="1"/>
  <c r="AS359" i="1" s="1"/>
  <c r="AM359" i="1"/>
  <c r="AT359" i="1" s="1"/>
  <c r="AN359" i="1"/>
  <c r="AU359" i="1" s="1"/>
  <c r="AO359" i="1"/>
  <c r="AV359" i="1" s="1"/>
  <c r="AK360" i="1"/>
  <c r="AR360" i="1" s="1"/>
  <c r="AW360" i="1" s="1"/>
  <c r="AL360" i="1"/>
  <c r="AS360" i="1" s="1"/>
  <c r="AM360" i="1"/>
  <c r="AT360" i="1" s="1"/>
  <c r="AN360" i="1"/>
  <c r="AU360" i="1" s="1"/>
  <c r="AO360" i="1"/>
  <c r="AV360" i="1" s="1"/>
  <c r="AK361" i="1"/>
  <c r="AR361" i="1" s="1"/>
  <c r="AW361" i="1" s="1"/>
  <c r="AL361" i="1"/>
  <c r="AS361" i="1" s="1"/>
  <c r="AM361" i="1"/>
  <c r="AT361" i="1" s="1"/>
  <c r="AN361" i="1"/>
  <c r="AU361" i="1" s="1"/>
  <c r="AO361" i="1"/>
  <c r="AV361" i="1" s="1"/>
  <c r="AK362" i="1"/>
  <c r="AR362" i="1" s="1"/>
  <c r="AW362" i="1" s="1"/>
  <c r="AL362" i="1"/>
  <c r="AS362" i="1" s="1"/>
  <c r="AM362" i="1"/>
  <c r="AT362" i="1" s="1"/>
  <c r="AN362" i="1"/>
  <c r="AU362" i="1" s="1"/>
  <c r="AO362" i="1"/>
  <c r="AV362" i="1" s="1"/>
  <c r="AK363" i="1"/>
  <c r="AR363" i="1" s="1"/>
  <c r="AW363" i="1" s="1"/>
  <c r="AL363" i="1"/>
  <c r="AS363" i="1" s="1"/>
  <c r="AM363" i="1"/>
  <c r="AT363" i="1" s="1"/>
  <c r="AN363" i="1"/>
  <c r="AU363" i="1" s="1"/>
  <c r="AO363" i="1"/>
  <c r="AV363" i="1" s="1"/>
  <c r="AK364" i="1"/>
  <c r="AR364" i="1" s="1"/>
  <c r="AW364" i="1" s="1"/>
  <c r="AL364" i="1"/>
  <c r="AS364" i="1" s="1"/>
  <c r="AM364" i="1"/>
  <c r="AT364" i="1" s="1"/>
  <c r="AN364" i="1"/>
  <c r="AU364" i="1" s="1"/>
  <c r="AO364" i="1"/>
  <c r="AV364" i="1" s="1"/>
  <c r="AK365" i="1"/>
  <c r="AR365" i="1" s="1"/>
  <c r="AW365" i="1" s="1"/>
  <c r="AL365" i="1"/>
  <c r="AS365" i="1" s="1"/>
  <c r="AM365" i="1"/>
  <c r="AT365" i="1" s="1"/>
  <c r="AN365" i="1"/>
  <c r="AU365" i="1" s="1"/>
  <c r="AO365" i="1"/>
  <c r="AV365" i="1" s="1"/>
  <c r="AK366" i="1"/>
  <c r="AR366" i="1" s="1"/>
  <c r="AW366" i="1" s="1"/>
  <c r="AL366" i="1"/>
  <c r="AS366" i="1" s="1"/>
  <c r="AM366" i="1"/>
  <c r="AT366" i="1" s="1"/>
  <c r="AN366" i="1"/>
  <c r="AU366" i="1" s="1"/>
  <c r="AO366" i="1"/>
  <c r="AV366" i="1" s="1"/>
  <c r="AK367" i="1"/>
  <c r="AR367" i="1" s="1"/>
  <c r="AW367" i="1" s="1"/>
  <c r="AL367" i="1"/>
  <c r="AS367" i="1" s="1"/>
  <c r="AM367" i="1"/>
  <c r="AT367" i="1" s="1"/>
  <c r="AN367" i="1"/>
  <c r="AU367" i="1" s="1"/>
  <c r="AO367" i="1"/>
  <c r="AV367" i="1" s="1"/>
  <c r="AK368" i="1"/>
  <c r="AR368" i="1" s="1"/>
  <c r="AW368" i="1" s="1"/>
  <c r="AL368" i="1"/>
  <c r="AS368" i="1" s="1"/>
  <c r="AM368" i="1"/>
  <c r="AT368" i="1" s="1"/>
  <c r="AN368" i="1"/>
  <c r="AU368" i="1" s="1"/>
  <c r="AO368" i="1"/>
  <c r="AV368" i="1" s="1"/>
  <c r="AK369" i="1"/>
  <c r="AR369" i="1" s="1"/>
  <c r="AW369" i="1" s="1"/>
  <c r="AL369" i="1"/>
  <c r="AS369" i="1" s="1"/>
  <c r="AM369" i="1"/>
  <c r="AT369" i="1" s="1"/>
  <c r="AN369" i="1"/>
  <c r="AU369" i="1" s="1"/>
  <c r="AO369" i="1"/>
  <c r="AV369" i="1" s="1"/>
  <c r="AK370" i="1"/>
  <c r="AR370" i="1" s="1"/>
  <c r="AW370" i="1" s="1"/>
  <c r="AL370" i="1"/>
  <c r="AS370" i="1" s="1"/>
  <c r="AM370" i="1"/>
  <c r="AT370" i="1" s="1"/>
  <c r="AN370" i="1"/>
  <c r="AU370" i="1" s="1"/>
  <c r="AO370" i="1"/>
  <c r="AV370" i="1" s="1"/>
  <c r="AK371" i="1"/>
  <c r="AR371" i="1" s="1"/>
  <c r="AW371" i="1" s="1"/>
  <c r="AL371" i="1"/>
  <c r="AS371" i="1" s="1"/>
  <c r="AM371" i="1"/>
  <c r="AT371" i="1" s="1"/>
  <c r="AN371" i="1"/>
  <c r="AU371" i="1" s="1"/>
  <c r="AO371" i="1"/>
  <c r="AV371" i="1" s="1"/>
  <c r="AK372" i="1"/>
  <c r="AR372" i="1" s="1"/>
  <c r="AW372" i="1" s="1"/>
  <c r="AL372" i="1"/>
  <c r="AS372" i="1" s="1"/>
  <c r="AM372" i="1"/>
  <c r="AT372" i="1" s="1"/>
  <c r="AN372" i="1"/>
  <c r="AU372" i="1" s="1"/>
  <c r="AO372" i="1"/>
  <c r="AV372" i="1" s="1"/>
  <c r="AK373" i="1"/>
  <c r="AR373" i="1" s="1"/>
  <c r="AW373" i="1" s="1"/>
  <c r="AL373" i="1"/>
  <c r="AS373" i="1" s="1"/>
  <c r="AM373" i="1"/>
  <c r="AT373" i="1" s="1"/>
  <c r="AN373" i="1"/>
  <c r="AU373" i="1" s="1"/>
  <c r="AO373" i="1"/>
  <c r="AV373" i="1" s="1"/>
  <c r="AK374" i="1"/>
  <c r="AR374" i="1" s="1"/>
  <c r="AW374" i="1" s="1"/>
  <c r="AL374" i="1"/>
  <c r="AS374" i="1" s="1"/>
  <c r="AM374" i="1"/>
  <c r="AT374" i="1" s="1"/>
  <c r="AN374" i="1"/>
  <c r="AU374" i="1" s="1"/>
  <c r="AO374" i="1"/>
  <c r="AV374" i="1" s="1"/>
  <c r="AK375" i="1"/>
  <c r="AR375" i="1" s="1"/>
  <c r="AW375" i="1" s="1"/>
  <c r="AL375" i="1"/>
  <c r="AS375" i="1" s="1"/>
  <c r="AM375" i="1"/>
  <c r="AT375" i="1" s="1"/>
  <c r="AN375" i="1"/>
  <c r="AU375" i="1" s="1"/>
  <c r="AO375" i="1"/>
  <c r="AV375" i="1" s="1"/>
  <c r="AK376" i="1"/>
  <c r="AR376" i="1" s="1"/>
  <c r="AW376" i="1" s="1"/>
  <c r="AL376" i="1"/>
  <c r="AS376" i="1" s="1"/>
  <c r="AM376" i="1"/>
  <c r="AT376" i="1" s="1"/>
  <c r="AN376" i="1"/>
  <c r="AU376" i="1" s="1"/>
  <c r="AO376" i="1"/>
  <c r="AV376" i="1" s="1"/>
  <c r="AK377" i="1"/>
  <c r="AR377" i="1" s="1"/>
  <c r="AW377" i="1" s="1"/>
  <c r="AL377" i="1"/>
  <c r="AS377" i="1" s="1"/>
  <c r="AM377" i="1"/>
  <c r="AT377" i="1" s="1"/>
  <c r="AN377" i="1"/>
  <c r="AU377" i="1" s="1"/>
  <c r="AO377" i="1"/>
  <c r="AV377" i="1" s="1"/>
  <c r="AK378" i="1"/>
  <c r="AR378" i="1" s="1"/>
  <c r="AW378" i="1" s="1"/>
  <c r="AL378" i="1"/>
  <c r="AS378" i="1" s="1"/>
  <c r="AM378" i="1"/>
  <c r="AT378" i="1" s="1"/>
  <c r="AN378" i="1"/>
  <c r="AU378" i="1" s="1"/>
  <c r="AO378" i="1"/>
  <c r="AV378" i="1" s="1"/>
  <c r="AK379" i="1"/>
  <c r="AR379" i="1" s="1"/>
  <c r="AW379" i="1" s="1"/>
  <c r="AL379" i="1"/>
  <c r="AS379" i="1" s="1"/>
  <c r="AM379" i="1"/>
  <c r="AT379" i="1" s="1"/>
  <c r="AN379" i="1"/>
  <c r="AU379" i="1" s="1"/>
  <c r="AO379" i="1"/>
  <c r="AV379" i="1" s="1"/>
  <c r="AK380" i="1"/>
  <c r="AR380" i="1" s="1"/>
  <c r="AW380" i="1" s="1"/>
  <c r="AL380" i="1"/>
  <c r="AS380" i="1" s="1"/>
  <c r="AM380" i="1"/>
  <c r="AT380" i="1" s="1"/>
  <c r="AN380" i="1"/>
  <c r="AU380" i="1" s="1"/>
  <c r="AO380" i="1"/>
  <c r="AV380" i="1" s="1"/>
  <c r="AK381" i="1"/>
  <c r="AR381" i="1" s="1"/>
  <c r="AW381" i="1" s="1"/>
  <c r="AL381" i="1"/>
  <c r="AS381" i="1" s="1"/>
  <c r="AM381" i="1"/>
  <c r="AT381" i="1" s="1"/>
  <c r="AN381" i="1"/>
  <c r="AU381" i="1" s="1"/>
  <c r="AO381" i="1"/>
  <c r="AV381" i="1" s="1"/>
  <c r="AK382" i="1"/>
  <c r="AR382" i="1" s="1"/>
  <c r="AW382" i="1" s="1"/>
  <c r="AL382" i="1"/>
  <c r="AS382" i="1" s="1"/>
  <c r="AM382" i="1"/>
  <c r="AT382" i="1" s="1"/>
  <c r="AN382" i="1"/>
  <c r="AU382" i="1" s="1"/>
  <c r="AO382" i="1"/>
  <c r="AV382" i="1" s="1"/>
  <c r="AK383" i="1"/>
  <c r="AR383" i="1" s="1"/>
  <c r="AW383" i="1" s="1"/>
  <c r="AL383" i="1"/>
  <c r="AS383" i="1" s="1"/>
  <c r="AM383" i="1"/>
  <c r="AT383" i="1" s="1"/>
  <c r="AN383" i="1"/>
  <c r="AU383" i="1" s="1"/>
  <c r="AO383" i="1"/>
  <c r="AV383" i="1" s="1"/>
  <c r="AK384" i="1"/>
  <c r="AR384" i="1" s="1"/>
  <c r="AW384" i="1" s="1"/>
  <c r="AL384" i="1"/>
  <c r="AS384" i="1" s="1"/>
  <c r="AM384" i="1"/>
  <c r="AT384" i="1" s="1"/>
  <c r="AN384" i="1"/>
  <c r="AU384" i="1" s="1"/>
  <c r="AO384" i="1"/>
  <c r="AV384" i="1" s="1"/>
  <c r="AK385" i="1"/>
  <c r="AR385" i="1" s="1"/>
  <c r="AW385" i="1" s="1"/>
  <c r="AL385" i="1"/>
  <c r="AS385" i="1" s="1"/>
  <c r="AM385" i="1"/>
  <c r="AT385" i="1" s="1"/>
  <c r="AN385" i="1"/>
  <c r="AU385" i="1" s="1"/>
  <c r="AO385" i="1"/>
  <c r="AV385" i="1" s="1"/>
  <c r="AK386" i="1"/>
  <c r="AR386" i="1" s="1"/>
  <c r="AW386" i="1" s="1"/>
  <c r="AL386" i="1"/>
  <c r="AS386" i="1" s="1"/>
  <c r="AM386" i="1"/>
  <c r="AT386" i="1" s="1"/>
  <c r="AN386" i="1"/>
  <c r="AU386" i="1" s="1"/>
  <c r="AO386" i="1"/>
  <c r="AV386" i="1" s="1"/>
  <c r="AK387" i="1"/>
  <c r="AR387" i="1" s="1"/>
  <c r="AW387" i="1" s="1"/>
  <c r="AL387" i="1"/>
  <c r="AS387" i="1" s="1"/>
  <c r="AM387" i="1"/>
  <c r="AT387" i="1" s="1"/>
  <c r="AN387" i="1"/>
  <c r="AU387" i="1" s="1"/>
  <c r="AO387" i="1"/>
  <c r="AV387" i="1" s="1"/>
  <c r="AK388" i="1"/>
  <c r="AR388" i="1" s="1"/>
  <c r="AW388" i="1" s="1"/>
  <c r="AL388" i="1"/>
  <c r="AS388" i="1" s="1"/>
  <c r="AM388" i="1"/>
  <c r="AT388" i="1" s="1"/>
  <c r="AN388" i="1"/>
  <c r="AU388" i="1" s="1"/>
  <c r="AO388" i="1"/>
  <c r="AV388" i="1" s="1"/>
  <c r="AK389" i="1"/>
  <c r="AR389" i="1" s="1"/>
  <c r="AW389" i="1" s="1"/>
  <c r="AL389" i="1"/>
  <c r="AS389" i="1" s="1"/>
  <c r="AM389" i="1"/>
  <c r="AT389" i="1" s="1"/>
  <c r="AN389" i="1"/>
  <c r="AU389" i="1" s="1"/>
  <c r="AO389" i="1"/>
  <c r="AV389" i="1" s="1"/>
  <c r="AK390" i="1"/>
  <c r="AR390" i="1" s="1"/>
  <c r="AW390" i="1" s="1"/>
  <c r="AL390" i="1"/>
  <c r="AS390" i="1" s="1"/>
  <c r="AM390" i="1"/>
  <c r="AT390" i="1" s="1"/>
  <c r="AN390" i="1"/>
  <c r="AU390" i="1" s="1"/>
  <c r="AO390" i="1"/>
  <c r="AV390" i="1" s="1"/>
  <c r="AK391" i="1"/>
  <c r="AR391" i="1" s="1"/>
  <c r="AW391" i="1" s="1"/>
  <c r="AL391" i="1"/>
  <c r="AS391" i="1" s="1"/>
  <c r="AM391" i="1"/>
  <c r="AT391" i="1" s="1"/>
  <c r="AN391" i="1"/>
  <c r="AU391" i="1" s="1"/>
  <c r="AO391" i="1"/>
  <c r="AV391" i="1" s="1"/>
  <c r="AK392" i="1"/>
  <c r="AR392" i="1" s="1"/>
  <c r="AW392" i="1" s="1"/>
  <c r="AL392" i="1"/>
  <c r="AS392" i="1" s="1"/>
  <c r="AM392" i="1"/>
  <c r="AT392" i="1" s="1"/>
  <c r="AN392" i="1"/>
  <c r="AU392" i="1" s="1"/>
  <c r="AO392" i="1"/>
  <c r="AV392" i="1" s="1"/>
  <c r="AK393" i="1"/>
  <c r="AR393" i="1" s="1"/>
  <c r="AW393" i="1" s="1"/>
  <c r="AL393" i="1"/>
  <c r="AS393" i="1" s="1"/>
  <c r="AM393" i="1"/>
  <c r="AT393" i="1" s="1"/>
  <c r="AN393" i="1"/>
  <c r="AU393" i="1" s="1"/>
  <c r="AO393" i="1"/>
  <c r="AV393" i="1" s="1"/>
  <c r="AK394" i="1"/>
  <c r="AR394" i="1" s="1"/>
  <c r="AW394" i="1" s="1"/>
  <c r="AL394" i="1"/>
  <c r="AS394" i="1" s="1"/>
  <c r="AM394" i="1"/>
  <c r="AT394" i="1" s="1"/>
  <c r="AN394" i="1"/>
  <c r="AU394" i="1" s="1"/>
  <c r="AO394" i="1"/>
  <c r="AV394" i="1" s="1"/>
  <c r="AK395" i="1"/>
  <c r="AR395" i="1" s="1"/>
  <c r="AW395" i="1" s="1"/>
  <c r="AL395" i="1"/>
  <c r="AS395" i="1" s="1"/>
  <c r="AM395" i="1"/>
  <c r="AT395" i="1" s="1"/>
  <c r="AN395" i="1"/>
  <c r="AU395" i="1" s="1"/>
  <c r="AO395" i="1"/>
  <c r="AV395" i="1" s="1"/>
  <c r="AK396" i="1"/>
  <c r="AR396" i="1" s="1"/>
  <c r="AW396" i="1" s="1"/>
  <c r="AL396" i="1"/>
  <c r="AS396" i="1" s="1"/>
  <c r="AM396" i="1"/>
  <c r="AT396" i="1" s="1"/>
  <c r="AN396" i="1"/>
  <c r="AU396" i="1" s="1"/>
  <c r="AO396" i="1"/>
  <c r="AV396" i="1" s="1"/>
  <c r="AK397" i="1"/>
  <c r="AR397" i="1" s="1"/>
  <c r="AW397" i="1" s="1"/>
  <c r="AL397" i="1"/>
  <c r="AS397" i="1" s="1"/>
  <c r="AM397" i="1"/>
  <c r="AT397" i="1" s="1"/>
  <c r="AN397" i="1"/>
  <c r="AU397" i="1" s="1"/>
  <c r="AO397" i="1"/>
  <c r="AV397" i="1" s="1"/>
  <c r="AK398" i="1"/>
  <c r="AR398" i="1" s="1"/>
  <c r="AW398" i="1" s="1"/>
  <c r="AL398" i="1"/>
  <c r="AS398" i="1" s="1"/>
  <c r="AM398" i="1"/>
  <c r="AT398" i="1" s="1"/>
  <c r="AN398" i="1"/>
  <c r="AU398" i="1" s="1"/>
  <c r="AO398" i="1"/>
  <c r="AV398" i="1" s="1"/>
  <c r="AK399" i="1"/>
  <c r="AR399" i="1" s="1"/>
  <c r="AW399" i="1" s="1"/>
  <c r="AL399" i="1"/>
  <c r="AS399" i="1" s="1"/>
  <c r="AM399" i="1"/>
  <c r="AT399" i="1" s="1"/>
  <c r="AN399" i="1"/>
  <c r="AU399" i="1" s="1"/>
  <c r="AO399" i="1"/>
  <c r="AV399" i="1" s="1"/>
  <c r="AK400" i="1"/>
  <c r="AR400" i="1" s="1"/>
  <c r="AW400" i="1" s="1"/>
  <c r="AL400" i="1"/>
  <c r="AS400" i="1" s="1"/>
  <c r="AM400" i="1"/>
  <c r="AT400" i="1" s="1"/>
  <c r="AN400" i="1"/>
  <c r="AU400" i="1" s="1"/>
  <c r="AO400" i="1"/>
  <c r="AV400" i="1" s="1"/>
  <c r="AK401" i="1"/>
  <c r="AR401" i="1" s="1"/>
  <c r="AW401" i="1" s="1"/>
  <c r="AL401" i="1"/>
  <c r="AS401" i="1" s="1"/>
  <c r="AM401" i="1"/>
  <c r="AT401" i="1" s="1"/>
  <c r="AN401" i="1"/>
  <c r="AU401" i="1" s="1"/>
  <c r="AO401" i="1"/>
  <c r="AV401" i="1" s="1"/>
  <c r="AK402" i="1"/>
  <c r="AR402" i="1" s="1"/>
  <c r="AW402" i="1" s="1"/>
  <c r="AL402" i="1"/>
  <c r="AS402" i="1" s="1"/>
  <c r="AM402" i="1"/>
  <c r="AT402" i="1" s="1"/>
  <c r="AN402" i="1"/>
  <c r="AU402" i="1" s="1"/>
  <c r="AO402" i="1"/>
  <c r="AV402" i="1" s="1"/>
  <c r="AK403" i="1"/>
  <c r="AR403" i="1" s="1"/>
  <c r="AW403" i="1" s="1"/>
  <c r="AL403" i="1"/>
  <c r="AS403" i="1" s="1"/>
  <c r="AM403" i="1"/>
  <c r="AT403" i="1" s="1"/>
  <c r="AN403" i="1"/>
  <c r="AU403" i="1" s="1"/>
  <c r="AO403" i="1"/>
  <c r="AV403" i="1" s="1"/>
  <c r="AK404" i="1"/>
  <c r="AR404" i="1" s="1"/>
  <c r="AW404" i="1" s="1"/>
  <c r="AL404" i="1"/>
  <c r="AS404" i="1" s="1"/>
  <c r="AM404" i="1"/>
  <c r="AT404" i="1" s="1"/>
  <c r="AN404" i="1"/>
  <c r="AU404" i="1" s="1"/>
  <c r="AO404" i="1"/>
  <c r="AV404" i="1" s="1"/>
  <c r="AK405" i="1"/>
  <c r="AR405" i="1" s="1"/>
  <c r="AW405" i="1" s="1"/>
  <c r="AL405" i="1"/>
  <c r="AS405" i="1" s="1"/>
  <c r="AM405" i="1"/>
  <c r="AT405" i="1" s="1"/>
  <c r="AN405" i="1"/>
  <c r="AU405" i="1" s="1"/>
  <c r="AO405" i="1"/>
  <c r="AV405" i="1" s="1"/>
  <c r="AK406" i="1"/>
  <c r="AR406" i="1" s="1"/>
  <c r="AW406" i="1" s="1"/>
  <c r="AL406" i="1"/>
  <c r="AS406" i="1" s="1"/>
  <c r="AM406" i="1"/>
  <c r="AT406" i="1" s="1"/>
  <c r="AN406" i="1"/>
  <c r="AO406" i="1"/>
  <c r="AV406" i="1" s="1"/>
  <c r="AK407" i="1"/>
  <c r="AR407" i="1" s="1"/>
  <c r="AW407" i="1" s="1"/>
  <c r="AL407" i="1"/>
  <c r="AS407" i="1" s="1"/>
  <c r="AM407" i="1"/>
  <c r="AT407" i="1" s="1"/>
  <c r="AN407" i="1"/>
  <c r="AU407" i="1" s="1"/>
  <c r="AO407" i="1"/>
  <c r="AV407" i="1" s="1"/>
  <c r="AK408" i="1"/>
  <c r="AR408" i="1" s="1"/>
  <c r="AW408" i="1" s="1"/>
  <c r="AL408" i="1"/>
  <c r="AS408" i="1" s="1"/>
  <c r="AM408" i="1"/>
  <c r="AT408" i="1" s="1"/>
  <c r="AN408" i="1"/>
  <c r="AU408" i="1" s="1"/>
  <c r="AO408" i="1"/>
  <c r="AV408" i="1" s="1"/>
  <c r="AK409" i="1"/>
  <c r="AR409" i="1" s="1"/>
  <c r="AW409" i="1" s="1"/>
  <c r="AL409" i="1"/>
  <c r="AS409" i="1" s="1"/>
  <c r="AM409" i="1"/>
  <c r="AT409" i="1" s="1"/>
  <c r="AN409" i="1"/>
  <c r="AU409" i="1" s="1"/>
  <c r="AO409" i="1"/>
  <c r="AV409" i="1" s="1"/>
  <c r="AK410" i="1"/>
  <c r="AR410" i="1" s="1"/>
  <c r="AW410" i="1" s="1"/>
  <c r="AL410" i="1"/>
  <c r="AS410" i="1" s="1"/>
  <c r="AM410" i="1"/>
  <c r="AT410" i="1" s="1"/>
  <c r="AN410" i="1"/>
  <c r="AU410" i="1" s="1"/>
  <c r="AO410" i="1"/>
  <c r="AV410" i="1" s="1"/>
  <c r="AK411" i="1"/>
  <c r="AR411" i="1" s="1"/>
  <c r="AW411" i="1" s="1"/>
  <c r="AL411" i="1"/>
  <c r="AS411" i="1" s="1"/>
  <c r="AM411" i="1"/>
  <c r="AT411" i="1" s="1"/>
  <c r="AN411" i="1"/>
  <c r="AU411" i="1" s="1"/>
  <c r="AO411" i="1"/>
  <c r="AV411" i="1" s="1"/>
  <c r="AK412" i="1"/>
  <c r="AR412" i="1" s="1"/>
  <c r="AW412" i="1" s="1"/>
  <c r="AL412" i="1"/>
  <c r="AS412" i="1" s="1"/>
  <c r="AM412" i="1"/>
  <c r="AT412" i="1" s="1"/>
  <c r="AN412" i="1"/>
  <c r="AU412" i="1" s="1"/>
  <c r="AO412" i="1"/>
  <c r="AV412" i="1" s="1"/>
  <c r="AK413" i="1"/>
  <c r="AR413" i="1" s="1"/>
  <c r="AW413" i="1" s="1"/>
  <c r="AL413" i="1"/>
  <c r="AS413" i="1" s="1"/>
  <c r="AM413" i="1"/>
  <c r="AT413" i="1" s="1"/>
  <c r="AN413" i="1"/>
  <c r="AU413" i="1" s="1"/>
  <c r="AO413" i="1"/>
  <c r="AV413" i="1" s="1"/>
  <c r="AK414" i="1"/>
  <c r="AR414" i="1" s="1"/>
  <c r="AW414" i="1" s="1"/>
  <c r="AL414" i="1"/>
  <c r="AS414" i="1" s="1"/>
  <c r="AM414" i="1"/>
  <c r="AT414" i="1" s="1"/>
  <c r="AN414" i="1"/>
  <c r="AU414" i="1" s="1"/>
  <c r="AO414" i="1"/>
  <c r="AV414" i="1" s="1"/>
  <c r="AK415" i="1"/>
  <c r="AR415" i="1" s="1"/>
  <c r="AW415" i="1" s="1"/>
  <c r="AL415" i="1"/>
  <c r="AS415" i="1" s="1"/>
  <c r="AM415" i="1"/>
  <c r="AT415" i="1" s="1"/>
  <c r="AN415" i="1"/>
  <c r="AU415" i="1" s="1"/>
  <c r="AO415" i="1"/>
  <c r="AV415" i="1" s="1"/>
  <c r="AK416" i="1"/>
  <c r="AR416" i="1" s="1"/>
  <c r="AW416" i="1" s="1"/>
  <c r="AL416" i="1"/>
  <c r="AS416" i="1" s="1"/>
  <c r="AM416" i="1"/>
  <c r="AT416" i="1" s="1"/>
  <c r="AN416" i="1"/>
  <c r="AU416" i="1" s="1"/>
  <c r="AO416" i="1"/>
  <c r="AV416" i="1" s="1"/>
  <c r="AK417" i="1"/>
  <c r="AR417" i="1" s="1"/>
  <c r="AW417" i="1" s="1"/>
  <c r="AL417" i="1"/>
  <c r="AS417" i="1" s="1"/>
  <c r="AM417" i="1"/>
  <c r="AT417" i="1" s="1"/>
  <c r="AN417" i="1"/>
  <c r="AU417" i="1" s="1"/>
  <c r="AO417" i="1"/>
  <c r="AV417" i="1" s="1"/>
  <c r="AK418" i="1"/>
  <c r="AR418" i="1" s="1"/>
  <c r="AW418" i="1" s="1"/>
  <c r="AL418" i="1"/>
  <c r="AS418" i="1" s="1"/>
  <c r="AM418" i="1"/>
  <c r="AT418" i="1" s="1"/>
  <c r="AN418" i="1"/>
  <c r="AU418" i="1" s="1"/>
  <c r="AO418" i="1"/>
  <c r="AV418" i="1" s="1"/>
  <c r="AK419" i="1"/>
  <c r="AR419" i="1" s="1"/>
  <c r="AW419" i="1" s="1"/>
  <c r="AL419" i="1"/>
  <c r="AS419" i="1" s="1"/>
  <c r="AM419" i="1"/>
  <c r="AT419" i="1" s="1"/>
  <c r="AN419" i="1"/>
  <c r="AU419" i="1" s="1"/>
  <c r="AO419" i="1"/>
  <c r="AV419" i="1" s="1"/>
  <c r="AK420" i="1"/>
  <c r="AR420" i="1" s="1"/>
  <c r="AW420" i="1" s="1"/>
  <c r="AL420" i="1"/>
  <c r="AS420" i="1" s="1"/>
  <c r="AM420" i="1"/>
  <c r="AT420" i="1" s="1"/>
  <c r="AN420" i="1"/>
  <c r="AU420" i="1" s="1"/>
  <c r="AO420" i="1"/>
  <c r="AV420" i="1" s="1"/>
  <c r="AK421" i="1"/>
  <c r="AR421" i="1" s="1"/>
  <c r="AW421" i="1" s="1"/>
  <c r="AL421" i="1"/>
  <c r="AS421" i="1" s="1"/>
  <c r="AM421" i="1"/>
  <c r="AT421" i="1" s="1"/>
  <c r="AN421" i="1"/>
  <c r="AU421" i="1" s="1"/>
  <c r="AO421" i="1"/>
  <c r="AV421" i="1" s="1"/>
  <c r="AK422" i="1"/>
  <c r="AR422" i="1" s="1"/>
  <c r="AW422" i="1" s="1"/>
  <c r="AL422" i="1"/>
  <c r="AS422" i="1" s="1"/>
  <c r="AM422" i="1"/>
  <c r="AT422" i="1" s="1"/>
  <c r="AN422" i="1"/>
  <c r="AU422" i="1" s="1"/>
  <c r="AO422" i="1"/>
  <c r="AV422" i="1" s="1"/>
  <c r="AK423" i="1"/>
  <c r="AR423" i="1" s="1"/>
  <c r="AW423" i="1" s="1"/>
  <c r="AL423" i="1"/>
  <c r="AS423" i="1" s="1"/>
  <c r="AM423" i="1"/>
  <c r="AT423" i="1" s="1"/>
  <c r="AN423" i="1"/>
  <c r="AU423" i="1" s="1"/>
  <c r="AO423" i="1"/>
  <c r="AV423" i="1" s="1"/>
  <c r="AK424" i="1"/>
  <c r="AR424" i="1" s="1"/>
  <c r="AW424" i="1" s="1"/>
  <c r="AL424" i="1"/>
  <c r="AS424" i="1" s="1"/>
  <c r="AM424" i="1"/>
  <c r="AT424" i="1" s="1"/>
  <c r="AN424" i="1"/>
  <c r="AU424" i="1" s="1"/>
  <c r="AO424" i="1"/>
  <c r="AV424" i="1" s="1"/>
  <c r="AK425" i="1"/>
  <c r="AR425" i="1" s="1"/>
  <c r="AW425" i="1" s="1"/>
  <c r="AL425" i="1"/>
  <c r="AS425" i="1" s="1"/>
  <c r="AM425" i="1"/>
  <c r="AT425" i="1" s="1"/>
  <c r="AN425" i="1"/>
  <c r="AU425" i="1" s="1"/>
  <c r="AO425" i="1"/>
  <c r="AV425" i="1" s="1"/>
  <c r="AK426" i="1"/>
  <c r="AR426" i="1" s="1"/>
  <c r="AW426" i="1" s="1"/>
  <c r="AL426" i="1"/>
  <c r="AS426" i="1" s="1"/>
  <c r="AM426" i="1"/>
  <c r="AT426" i="1" s="1"/>
  <c r="AN426" i="1"/>
  <c r="AU426" i="1" s="1"/>
  <c r="AO426" i="1"/>
  <c r="AV426" i="1" s="1"/>
  <c r="AK427" i="1"/>
  <c r="AR427" i="1" s="1"/>
  <c r="AW427" i="1" s="1"/>
  <c r="AL427" i="1"/>
  <c r="AS427" i="1" s="1"/>
  <c r="AM427" i="1"/>
  <c r="AT427" i="1" s="1"/>
  <c r="AN427" i="1"/>
  <c r="AU427" i="1" s="1"/>
  <c r="AO427" i="1"/>
  <c r="AV427" i="1" s="1"/>
  <c r="AK428" i="1"/>
  <c r="AR428" i="1" s="1"/>
  <c r="AW428" i="1" s="1"/>
  <c r="AL428" i="1"/>
  <c r="AS428" i="1" s="1"/>
  <c r="AM428" i="1"/>
  <c r="AT428" i="1" s="1"/>
  <c r="AN428" i="1"/>
  <c r="AU428" i="1" s="1"/>
  <c r="AO428" i="1"/>
  <c r="AV428" i="1" s="1"/>
  <c r="AK429" i="1"/>
  <c r="AR429" i="1" s="1"/>
  <c r="AW429" i="1" s="1"/>
  <c r="AL429" i="1"/>
  <c r="AS429" i="1" s="1"/>
  <c r="AM429" i="1"/>
  <c r="AT429" i="1" s="1"/>
  <c r="AN429" i="1"/>
  <c r="AU429" i="1" s="1"/>
  <c r="AO429" i="1"/>
  <c r="AV429" i="1" s="1"/>
  <c r="AK430" i="1"/>
  <c r="AR430" i="1" s="1"/>
  <c r="AW430" i="1" s="1"/>
  <c r="AL430" i="1"/>
  <c r="AS430" i="1" s="1"/>
  <c r="AM430" i="1"/>
  <c r="AT430" i="1" s="1"/>
  <c r="AN430" i="1"/>
  <c r="AU430" i="1" s="1"/>
  <c r="AO430" i="1"/>
  <c r="AV430" i="1" s="1"/>
  <c r="AK431" i="1"/>
  <c r="AR431" i="1" s="1"/>
  <c r="AW431" i="1" s="1"/>
  <c r="AL431" i="1"/>
  <c r="AS431" i="1" s="1"/>
  <c r="AM431" i="1"/>
  <c r="AT431" i="1" s="1"/>
  <c r="AN431" i="1"/>
  <c r="AU431" i="1" s="1"/>
  <c r="AO431" i="1"/>
  <c r="AV431" i="1" s="1"/>
  <c r="AK432" i="1"/>
  <c r="AR432" i="1" s="1"/>
  <c r="AW432" i="1" s="1"/>
  <c r="AL432" i="1"/>
  <c r="AS432" i="1" s="1"/>
  <c r="AM432" i="1"/>
  <c r="AT432" i="1" s="1"/>
  <c r="AN432" i="1"/>
  <c r="AU432" i="1" s="1"/>
  <c r="AO432" i="1"/>
  <c r="AV432" i="1" s="1"/>
  <c r="AK433" i="1"/>
  <c r="AR433" i="1" s="1"/>
  <c r="AW433" i="1" s="1"/>
  <c r="AL433" i="1"/>
  <c r="AS433" i="1" s="1"/>
  <c r="AM433" i="1"/>
  <c r="AT433" i="1" s="1"/>
  <c r="AN433" i="1"/>
  <c r="AU433" i="1" s="1"/>
  <c r="AO433" i="1"/>
  <c r="AV433" i="1" s="1"/>
  <c r="AK434" i="1"/>
  <c r="AR434" i="1" s="1"/>
  <c r="AW434" i="1" s="1"/>
  <c r="AL434" i="1"/>
  <c r="AS434" i="1" s="1"/>
  <c r="AM434" i="1"/>
  <c r="AT434" i="1" s="1"/>
  <c r="AN434" i="1"/>
  <c r="AU434" i="1" s="1"/>
  <c r="AO434" i="1"/>
  <c r="AV434" i="1" s="1"/>
  <c r="AK435" i="1"/>
  <c r="AR435" i="1" s="1"/>
  <c r="AW435" i="1" s="1"/>
  <c r="AL435" i="1"/>
  <c r="AS435" i="1" s="1"/>
  <c r="AM435" i="1"/>
  <c r="AT435" i="1" s="1"/>
  <c r="AN435" i="1"/>
  <c r="AU435" i="1" s="1"/>
  <c r="AO435" i="1"/>
  <c r="AV435" i="1" s="1"/>
  <c r="AK436" i="1"/>
  <c r="AR436" i="1" s="1"/>
  <c r="AW436" i="1" s="1"/>
  <c r="AL436" i="1"/>
  <c r="AS436" i="1" s="1"/>
  <c r="AM436" i="1"/>
  <c r="AT436" i="1" s="1"/>
  <c r="AN436" i="1"/>
  <c r="AU436" i="1" s="1"/>
  <c r="AO436" i="1"/>
  <c r="AV436" i="1" s="1"/>
  <c r="AK437" i="1"/>
  <c r="AR437" i="1" s="1"/>
  <c r="AW437" i="1" s="1"/>
  <c r="AL437" i="1"/>
  <c r="AS437" i="1" s="1"/>
  <c r="AM437" i="1"/>
  <c r="AT437" i="1" s="1"/>
  <c r="AN437" i="1"/>
  <c r="AU437" i="1" s="1"/>
  <c r="AO437" i="1"/>
  <c r="AV437" i="1" s="1"/>
  <c r="AK438" i="1"/>
  <c r="AR438" i="1" s="1"/>
  <c r="AW438" i="1" s="1"/>
  <c r="AL438" i="1"/>
  <c r="AS438" i="1" s="1"/>
  <c r="AM438" i="1"/>
  <c r="AT438" i="1" s="1"/>
  <c r="AN438" i="1"/>
  <c r="AU438" i="1" s="1"/>
  <c r="AO438" i="1"/>
  <c r="AV438" i="1" s="1"/>
  <c r="AK439" i="1"/>
  <c r="AR439" i="1" s="1"/>
  <c r="AW439" i="1" s="1"/>
  <c r="AL439" i="1"/>
  <c r="AS439" i="1" s="1"/>
  <c r="AM439" i="1"/>
  <c r="AT439" i="1" s="1"/>
  <c r="AN439" i="1"/>
  <c r="AU439" i="1" s="1"/>
  <c r="AO439" i="1"/>
  <c r="AV439" i="1" s="1"/>
  <c r="AK440" i="1"/>
  <c r="AR440" i="1" s="1"/>
  <c r="AW440" i="1" s="1"/>
  <c r="AL440" i="1"/>
  <c r="AS440" i="1" s="1"/>
  <c r="AM440" i="1"/>
  <c r="AT440" i="1" s="1"/>
  <c r="AN440" i="1"/>
  <c r="AU440" i="1" s="1"/>
  <c r="AO440" i="1"/>
  <c r="AV440" i="1" s="1"/>
  <c r="AK441" i="1"/>
  <c r="AR441" i="1" s="1"/>
  <c r="AW441" i="1" s="1"/>
  <c r="AL441" i="1"/>
  <c r="AS441" i="1" s="1"/>
  <c r="AM441" i="1"/>
  <c r="AT441" i="1" s="1"/>
  <c r="AN441" i="1"/>
  <c r="AU441" i="1" s="1"/>
  <c r="AO441" i="1"/>
  <c r="AV441" i="1" s="1"/>
  <c r="AK442" i="1"/>
  <c r="AR442" i="1" s="1"/>
  <c r="AW442" i="1" s="1"/>
  <c r="AL442" i="1"/>
  <c r="AS442" i="1" s="1"/>
  <c r="AM442" i="1"/>
  <c r="AT442" i="1" s="1"/>
  <c r="AN442" i="1"/>
  <c r="AU442" i="1" s="1"/>
  <c r="AO442" i="1"/>
  <c r="AV442" i="1" s="1"/>
  <c r="AK443" i="1"/>
  <c r="AR443" i="1" s="1"/>
  <c r="AW443" i="1" s="1"/>
  <c r="AL443" i="1"/>
  <c r="AS443" i="1" s="1"/>
  <c r="AM443" i="1"/>
  <c r="AT443" i="1" s="1"/>
  <c r="AN443" i="1"/>
  <c r="AU443" i="1" s="1"/>
  <c r="AO443" i="1"/>
  <c r="AV443" i="1" s="1"/>
  <c r="AK444" i="1"/>
  <c r="AR444" i="1" s="1"/>
  <c r="AW444" i="1" s="1"/>
  <c r="AL444" i="1"/>
  <c r="AS444" i="1" s="1"/>
  <c r="AM444" i="1"/>
  <c r="AT444" i="1" s="1"/>
  <c r="AN444" i="1"/>
  <c r="AU444" i="1" s="1"/>
  <c r="AO444" i="1"/>
  <c r="AV444" i="1" s="1"/>
  <c r="AK445" i="1"/>
  <c r="AR445" i="1" s="1"/>
  <c r="AW445" i="1" s="1"/>
  <c r="AL445" i="1"/>
  <c r="AS445" i="1" s="1"/>
  <c r="AM445" i="1"/>
  <c r="AT445" i="1" s="1"/>
  <c r="AN445" i="1"/>
  <c r="AU445" i="1" s="1"/>
  <c r="AO445" i="1"/>
  <c r="AV445" i="1" s="1"/>
  <c r="AK446" i="1"/>
  <c r="AR446" i="1" s="1"/>
  <c r="AW446" i="1" s="1"/>
  <c r="AL446" i="1"/>
  <c r="AS446" i="1" s="1"/>
  <c r="AM446" i="1"/>
  <c r="AT446" i="1" s="1"/>
  <c r="AN446" i="1"/>
  <c r="AU446" i="1" s="1"/>
  <c r="AO446" i="1"/>
  <c r="AV446" i="1" s="1"/>
  <c r="AK447" i="1"/>
  <c r="AR447" i="1" s="1"/>
  <c r="AW447" i="1" s="1"/>
  <c r="AL447" i="1"/>
  <c r="AS447" i="1" s="1"/>
  <c r="AM447" i="1"/>
  <c r="AT447" i="1" s="1"/>
  <c r="AN447" i="1"/>
  <c r="AU447" i="1" s="1"/>
  <c r="AO447" i="1"/>
  <c r="AV447" i="1" s="1"/>
  <c r="AK448" i="1"/>
  <c r="AR448" i="1" s="1"/>
  <c r="AW448" i="1" s="1"/>
  <c r="AL448" i="1"/>
  <c r="AS448" i="1" s="1"/>
  <c r="AM448" i="1"/>
  <c r="AT448" i="1" s="1"/>
  <c r="AN448" i="1"/>
  <c r="AU448" i="1" s="1"/>
  <c r="AO448" i="1"/>
  <c r="AV448" i="1" s="1"/>
  <c r="AK449" i="1"/>
  <c r="AR449" i="1" s="1"/>
  <c r="AW449" i="1" s="1"/>
  <c r="AL449" i="1"/>
  <c r="AS449" i="1" s="1"/>
  <c r="AM449" i="1"/>
  <c r="AT449" i="1" s="1"/>
  <c r="AN449" i="1"/>
  <c r="AU449" i="1" s="1"/>
  <c r="AO449" i="1"/>
  <c r="AV449" i="1" s="1"/>
  <c r="AK450" i="1"/>
  <c r="AR450" i="1" s="1"/>
  <c r="AW450" i="1" s="1"/>
  <c r="AL450" i="1"/>
  <c r="AS450" i="1" s="1"/>
  <c r="AM450" i="1"/>
  <c r="AT450" i="1" s="1"/>
  <c r="AN450" i="1"/>
  <c r="AU450" i="1" s="1"/>
  <c r="AO450" i="1"/>
  <c r="AV450" i="1" s="1"/>
  <c r="AK451" i="1"/>
  <c r="AR451" i="1" s="1"/>
  <c r="AW451" i="1" s="1"/>
  <c r="AL451" i="1"/>
  <c r="AS451" i="1" s="1"/>
  <c r="AM451" i="1"/>
  <c r="AT451" i="1" s="1"/>
  <c r="AN451" i="1"/>
  <c r="AU451" i="1" s="1"/>
  <c r="AO451" i="1"/>
  <c r="AV451" i="1" s="1"/>
  <c r="AK452" i="1"/>
  <c r="AR452" i="1" s="1"/>
  <c r="AW452" i="1" s="1"/>
  <c r="AL452" i="1"/>
  <c r="AS452" i="1" s="1"/>
  <c r="AM452" i="1"/>
  <c r="AT452" i="1" s="1"/>
  <c r="AN452" i="1"/>
  <c r="AU452" i="1" s="1"/>
  <c r="AO452" i="1"/>
  <c r="AV452" i="1" s="1"/>
  <c r="AK453" i="1"/>
  <c r="AR453" i="1" s="1"/>
  <c r="AW453" i="1" s="1"/>
  <c r="AL453" i="1"/>
  <c r="AS453" i="1" s="1"/>
  <c r="AM453" i="1"/>
  <c r="AT453" i="1" s="1"/>
  <c r="AN453" i="1"/>
  <c r="AU453" i="1" s="1"/>
  <c r="AO453" i="1"/>
  <c r="AV453" i="1" s="1"/>
  <c r="AK454" i="1"/>
  <c r="AR454" i="1" s="1"/>
  <c r="AW454" i="1" s="1"/>
  <c r="AL454" i="1"/>
  <c r="AS454" i="1" s="1"/>
  <c r="AM454" i="1"/>
  <c r="AT454" i="1" s="1"/>
  <c r="AN454" i="1"/>
  <c r="AU454" i="1" s="1"/>
  <c r="AO454" i="1"/>
  <c r="AV454" i="1" s="1"/>
  <c r="AK455" i="1"/>
  <c r="AR455" i="1" s="1"/>
  <c r="AW455" i="1" s="1"/>
  <c r="AL455" i="1"/>
  <c r="AS455" i="1" s="1"/>
  <c r="AM455" i="1"/>
  <c r="AT455" i="1" s="1"/>
  <c r="AN455" i="1"/>
  <c r="AU455" i="1" s="1"/>
  <c r="AO455" i="1"/>
  <c r="AV455" i="1" s="1"/>
  <c r="AK456" i="1"/>
  <c r="AR456" i="1" s="1"/>
  <c r="AW456" i="1" s="1"/>
  <c r="AL456" i="1"/>
  <c r="AS456" i="1" s="1"/>
  <c r="AM456" i="1"/>
  <c r="AT456" i="1" s="1"/>
  <c r="AN456" i="1"/>
  <c r="AU456" i="1" s="1"/>
  <c r="AO456" i="1"/>
  <c r="AV456" i="1" s="1"/>
  <c r="AK457" i="1"/>
  <c r="AR457" i="1" s="1"/>
  <c r="AW457" i="1" s="1"/>
  <c r="AL457" i="1"/>
  <c r="AS457" i="1" s="1"/>
  <c r="AM457" i="1"/>
  <c r="AT457" i="1" s="1"/>
  <c r="AN457" i="1"/>
  <c r="AU457" i="1" s="1"/>
  <c r="AO457" i="1"/>
  <c r="AV457" i="1" s="1"/>
  <c r="AK458" i="1"/>
  <c r="AR458" i="1" s="1"/>
  <c r="AW458" i="1" s="1"/>
  <c r="AL458" i="1"/>
  <c r="AS458" i="1" s="1"/>
  <c r="AM458" i="1"/>
  <c r="AT458" i="1" s="1"/>
  <c r="AN458" i="1"/>
  <c r="AU458" i="1" s="1"/>
  <c r="AO458" i="1"/>
  <c r="AV458" i="1" s="1"/>
  <c r="AK459" i="1"/>
  <c r="AR459" i="1" s="1"/>
  <c r="AW459" i="1" s="1"/>
  <c r="AL459" i="1"/>
  <c r="AS459" i="1" s="1"/>
  <c r="AM459" i="1"/>
  <c r="AT459" i="1" s="1"/>
  <c r="AN459" i="1"/>
  <c r="AU459" i="1" s="1"/>
  <c r="AO459" i="1"/>
  <c r="AV459" i="1" s="1"/>
  <c r="AK460" i="1"/>
  <c r="AR460" i="1" s="1"/>
  <c r="AW460" i="1" s="1"/>
  <c r="AL460" i="1"/>
  <c r="AS460" i="1" s="1"/>
  <c r="AM460" i="1"/>
  <c r="AT460" i="1" s="1"/>
  <c r="AN460" i="1"/>
  <c r="AU460" i="1" s="1"/>
  <c r="AO460" i="1"/>
  <c r="AV460" i="1" s="1"/>
  <c r="AK461" i="1"/>
  <c r="AR461" i="1" s="1"/>
  <c r="AW461" i="1" s="1"/>
  <c r="AL461" i="1"/>
  <c r="AS461" i="1" s="1"/>
  <c r="AM461" i="1"/>
  <c r="AT461" i="1" s="1"/>
  <c r="AN461" i="1"/>
  <c r="AU461" i="1" s="1"/>
  <c r="AO461" i="1"/>
  <c r="AV461" i="1" s="1"/>
  <c r="AK462" i="1"/>
  <c r="AR462" i="1" s="1"/>
  <c r="AW462" i="1" s="1"/>
  <c r="AL462" i="1"/>
  <c r="AS462" i="1" s="1"/>
  <c r="AM462" i="1"/>
  <c r="AT462" i="1" s="1"/>
  <c r="AN462" i="1"/>
  <c r="AU462" i="1" s="1"/>
  <c r="AO462" i="1"/>
  <c r="AV462" i="1" s="1"/>
  <c r="AK463" i="1"/>
  <c r="AR463" i="1" s="1"/>
  <c r="AW463" i="1" s="1"/>
  <c r="AL463" i="1"/>
  <c r="AS463" i="1" s="1"/>
  <c r="AM463" i="1"/>
  <c r="AT463" i="1" s="1"/>
  <c r="AN463" i="1"/>
  <c r="AU463" i="1" s="1"/>
  <c r="AO463" i="1"/>
  <c r="AV463" i="1" s="1"/>
  <c r="AK464" i="1"/>
  <c r="AR464" i="1" s="1"/>
  <c r="AW464" i="1" s="1"/>
  <c r="AL464" i="1"/>
  <c r="AS464" i="1" s="1"/>
  <c r="AM464" i="1"/>
  <c r="AT464" i="1" s="1"/>
  <c r="AN464" i="1"/>
  <c r="AU464" i="1" s="1"/>
  <c r="AO464" i="1"/>
  <c r="AV464" i="1" s="1"/>
  <c r="AK465" i="1"/>
  <c r="AR465" i="1" s="1"/>
  <c r="AW465" i="1" s="1"/>
  <c r="AL465" i="1"/>
  <c r="AS465" i="1" s="1"/>
  <c r="AM465" i="1"/>
  <c r="AT465" i="1" s="1"/>
  <c r="AN465" i="1"/>
  <c r="AU465" i="1" s="1"/>
  <c r="AO465" i="1"/>
  <c r="AV465" i="1" s="1"/>
  <c r="AK466" i="1"/>
  <c r="AR466" i="1" s="1"/>
  <c r="AW466" i="1" s="1"/>
  <c r="AL466" i="1"/>
  <c r="AS466" i="1" s="1"/>
  <c r="AM466" i="1"/>
  <c r="AT466" i="1" s="1"/>
  <c r="AN466" i="1"/>
  <c r="AU466" i="1" s="1"/>
  <c r="AO466" i="1"/>
  <c r="AV466" i="1" s="1"/>
  <c r="AK467" i="1"/>
  <c r="AR467" i="1" s="1"/>
  <c r="AW467" i="1" s="1"/>
  <c r="AL467" i="1"/>
  <c r="AS467" i="1" s="1"/>
  <c r="AM467" i="1"/>
  <c r="AT467" i="1" s="1"/>
  <c r="AN467" i="1"/>
  <c r="AU467" i="1" s="1"/>
  <c r="AO467" i="1"/>
  <c r="AV467" i="1" s="1"/>
  <c r="AK468" i="1"/>
  <c r="AR468" i="1" s="1"/>
  <c r="AW468" i="1" s="1"/>
  <c r="AL468" i="1"/>
  <c r="AS468" i="1" s="1"/>
  <c r="AM468" i="1"/>
  <c r="AT468" i="1" s="1"/>
  <c r="AN468" i="1"/>
  <c r="AU468" i="1" s="1"/>
  <c r="AO468" i="1"/>
  <c r="AV468" i="1" s="1"/>
  <c r="AK469" i="1"/>
  <c r="AR469" i="1" s="1"/>
  <c r="AW469" i="1" s="1"/>
  <c r="AL469" i="1"/>
  <c r="AS469" i="1" s="1"/>
  <c r="AM469" i="1"/>
  <c r="AT469" i="1" s="1"/>
  <c r="AN469" i="1"/>
  <c r="AU469" i="1" s="1"/>
  <c r="AO469" i="1"/>
  <c r="AV469" i="1" s="1"/>
  <c r="AK470" i="1"/>
  <c r="AR470" i="1" s="1"/>
  <c r="AW470" i="1" s="1"/>
  <c r="AL470" i="1"/>
  <c r="AS470" i="1" s="1"/>
  <c r="AM470" i="1"/>
  <c r="AT470" i="1" s="1"/>
  <c r="AN470" i="1"/>
  <c r="AU470" i="1" s="1"/>
  <c r="AO470" i="1"/>
  <c r="AV470" i="1" s="1"/>
  <c r="AK471" i="1"/>
  <c r="AR471" i="1" s="1"/>
  <c r="AW471" i="1" s="1"/>
  <c r="AL471" i="1"/>
  <c r="AS471" i="1" s="1"/>
  <c r="AM471" i="1"/>
  <c r="AT471" i="1" s="1"/>
  <c r="AN471" i="1"/>
  <c r="AU471" i="1" s="1"/>
  <c r="AO471" i="1"/>
  <c r="AV471" i="1" s="1"/>
  <c r="AK472" i="1"/>
  <c r="AR472" i="1" s="1"/>
  <c r="AW472" i="1" s="1"/>
  <c r="AL472" i="1"/>
  <c r="AS472" i="1" s="1"/>
  <c r="AM472" i="1"/>
  <c r="AT472" i="1" s="1"/>
  <c r="AN472" i="1"/>
  <c r="AU472" i="1" s="1"/>
  <c r="AO472" i="1"/>
  <c r="AV472" i="1" s="1"/>
  <c r="AK473" i="1"/>
  <c r="AR473" i="1" s="1"/>
  <c r="AW473" i="1" s="1"/>
  <c r="AL473" i="1"/>
  <c r="AS473" i="1" s="1"/>
  <c r="AM473" i="1"/>
  <c r="AT473" i="1" s="1"/>
  <c r="AN473" i="1"/>
  <c r="AU473" i="1" s="1"/>
  <c r="AO473" i="1"/>
  <c r="AV473" i="1" s="1"/>
  <c r="AK474" i="1"/>
  <c r="AR474" i="1" s="1"/>
  <c r="AW474" i="1" s="1"/>
  <c r="AL474" i="1"/>
  <c r="AS474" i="1" s="1"/>
  <c r="AM474" i="1"/>
  <c r="AT474" i="1" s="1"/>
  <c r="AN474" i="1"/>
  <c r="AU474" i="1" s="1"/>
  <c r="AO474" i="1"/>
  <c r="AV474" i="1" s="1"/>
  <c r="AK475" i="1"/>
  <c r="AR475" i="1" s="1"/>
  <c r="AW475" i="1" s="1"/>
  <c r="AL475" i="1"/>
  <c r="AS475" i="1" s="1"/>
  <c r="AM475" i="1"/>
  <c r="AT475" i="1" s="1"/>
  <c r="AN475" i="1"/>
  <c r="AU475" i="1" s="1"/>
  <c r="AO475" i="1"/>
  <c r="AV475" i="1" s="1"/>
  <c r="AK476" i="1"/>
  <c r="AR476" i="1" s="1"/>
  <c r="AW476" i="1" s="1"/>
  <c r="AL476" i="1"/>
  <c r="AS476" i="1" s="1"/>
  <c r="AM476" i="1"/>
  <c r="AT476" i="1" s="1"/>
  <c r="AN476" i="1"/>
  <c r="AU476" i="1" s="1"/>
  <c r="AO476" i="1"/>
  <c r="AV476" i="1" s="1"/>
  <c r="AK477" i="1"/>
  <c r="AR477" i="1" s="1"/>
  <c r="AW477" i="1" s="1"/>
  <c r="AL477" i="1"/>
  <c r="AS477" i="1" s="1"/>
  <c r="AM477" i="1"/>
  <c r="AT477" i="1" s="1"/>
  <c r="AN477" i="1"/>
  <c r="AU477" i="1" s="1"/>
  <c r="AO477" i="1"/>
  <c r="AV477" i="1" s="1"/>
  <c r="AK478" i="1"/>
  <c r="AR478" i="1" s="1"/>
  <c r="AW478" i="1" s="1"/>
  <c r="AL478" i="1"/>
  <c r="AS478" i="1" s="1"/>
  <c r="AM478" i="1"/>
  <c r="AT478" i="1" s="1"/>
  <c r="AN478" i="1"/>
  <c r="AU478" i="1" s="1"/>
  <c r="AO478" i="1"/>
  <c r="AV478" i="1" s="1"/>
  <c r="AK479" i="1"/>
  <c r="AR479" i="1" s="1"/>
  <c r="AW479" i="1" s="1"/>
  <c r="AL479" i="1"/>
  <c r="AS479" i="1" s="1"/>
  <c r="AM479" i="1"/>
  <c r="AT479" i="1" s="1"/>
  <c r="AN479" i="1"/>
  <c r="AU479" i="1" s="1"/>
  <c r="AO479" i="1"/>
  <c r="AV479" i="1" s="1"/>
  <c r="AK480" i="1"/>
  <c r="AR480" i="1" s="1"/>
  <c r="AW480" i="1" s="1"/>
  <c r="AL480" i="1"/>
  <c r="AS480" i="1" s="1"/>
  <c r="AM480" i="1"/>
  <c r="AT480" i="1" s="1"/>
  <c r="AN480" i="1"/>
  <c r="AU480" i="1" s="1"/>
  <c r="AO480" i="1"/>
  <c r="AV480" i="1" s="1"/>
  <c r="AK481" i="1"/>
  <c r="AR481" i="1" s="1"/>
  <c r="AW481" i="1" s="1"/>
  <c r="AL481" i="1"/>
  <c r="AS481" i="1" s="1"/>
  <c r="AM481" i="1"/>
  <c r="AT481" i="1" s="1"/>
  <c r="AN481" i="1"/>
  <c r="AU481" i="1" s="1"/>
  <c r="AO481" i="1"/>
  <c r="AV481" i="1" s="1"/>
  <c r="AK482" i="1"/>
  <c r="AR482" i="1" s="1"/>
  <c r="AW482" i="1" s="1"/>
  <c r="AL482" i="1"/>
  <c r="AS482" i="1" s="1"/>
  <c r="AM482" i="1"/>
  <c r="AT482" i="1" s="1"/>
  <c r="AN482" i="1"/>
  <c r="AU482" i="1" s="1"/>
  <c r="AO482" i="1"/>
  <c r="AV482" i="1" s="1"/>
  <c r="AK483" i="1"/>
  <c r="AR483" i="1" s="1"/>
  <c r="AW483" i="1" s="1"/>
  <c r="AL483" i="1"/>
  <c r="AS483" i="1" s="1"/>
  <c r="AM483" i="1"/>
  <c r="AT483" i="1" s="1"/>
  <c r="AN483" i="1"/>
  <c r="AU483" i="1" s="1"/>
  <c r="AO483" i="1"/>
  <c r="AV483" i="1" s="1"/>
  <c r="AK484" i="1"/>
  <c r="AR484" i="1" s="1"/>
  <c r="AW484" i="1" s="1"/>
  <c r="AL484" i="1"/>
  <c r="AS484" i="1" s="1"/>
  <c r="AM484" i="1"/>
  <c r="AT484" i="1" s="1"/>
  <c r="AN484" i="1"/>
  <c r="AU484" i="1" s="1"/>
  <c r="AO484" i="1"/>
  <c r="AV484" i="1" s="1"/>
  <c r="AK485" i="1"/>
  <c r="AR485" i="1" s="1"/>
  <c r="AW485" i="1" s="1"/>
  <c r="AL485" i="1"/>
  <c r="AS485" i="1" s="1"/>
  <c r="AM485" i="1"/>
  <c r="AT485" i="1" s="1"/>
  <c r="AN485" i="1"/>
  <c r="AU485" i="1" s="1"/>
  <c r="AO485" i="1"/>
  <c r="AV485" i="1" s="1"/>
  <c r="AK486" i="1"/>
  <c r="AR486" i="1" s="1"/>
  <c r="AW486" i="1" s="1"/>
  <c r="AL486" i="1"/>
  <c r="AS486" i="1" s="1"/>
  <c r="AM486" i="1"/>
  <c r="AT486" i="1" s="1"/>
  <c r="AN486" i="1"/>
  <c r="AU486" i="1" s="1"/>
  <c r="AO486" i="1"/>
  <c r="AV486" i="1" s="1"/>
  <c r="AK487" i="1"/>
  <c r="AR487" i="1" s="1"/>
  <c r="AW487" i="1" s="1"/>
  <c r="AL487" i="1"/>
  <c r="AS487" i="1" s="1"/>
  <c r="AM487" i="1"/>
  <c r="AT487" i="1" s="1"/>
  <c r="AN487" i="1"/>
  <c r="AU487" i="1" s="1"/>
  <c r="AO487" i="1"/>
  <c r="AV487" i="1" s="1"/>
  <c r="AK488" i="1"/>
  <c r="AR488" i="1" s="1"/>
  <c r="AW488" i="1" s="1"/>
  <c r="AL488" i="1"/>
  <c r="AS488" i="1" s="1"/>
  <c r="AM488" i="1"/>
  <c r="AT488" i="1" s="1"/>
  <c r="AN488" i="1"/>
  <c r="AU488" i="1" s="1"/>
  <c r="AO488" i="1"/>
  <c r="AV488" i="1" s="1"/>
  <c r="AK489" i="1"/>
  <c r="AR489" i="1" s="1"/>
  <c r="AW489" i="1" s="1"/>
  <c r="AL489" i="1"/>
  <c r="AS489" i="1" s="1"/>
  <c r="AM489" i="1"/>
  <c r="AT489" i="1" s="1"/>
  <c r="AN489" i="1"/>
  <c r="AU489" i="1" s="1"/>
  <c r="AO489" i="1"/>
  <c r="AV489" i="1" s="1"/>
  <c r="AK490" i="1"/>
  <c r="AR490" i="1" s="1"/>
  <c r="AW490" i="1" s="1"/>
  <c r="AL490" i="1"/>
  <c r="AS490" i="1" s="1"/>
  <c r="AM490" i="1"/>
  <c r="AT490" i="1" s="1"/>
  <c r="AN490" i="1"/>
  <c r="AU490" i="1" s="1"/>
  <c r="AO490" i="1"/>
  <c r="AV490" i="1" s="1"/>
  <c r="AK491" i="1"/>
  <c r="AR491" i="1" s="1"/>
  <c r="AW491" i="1" s="1"/>
  <c r="AL491" i="1"/>
  <c r="AS491" i="1" s="1"/>
  <c r="AM491" i="1"/>
  <c r="AT491" i="1" s="1"/>
  <c r="AN491" i="1"/>
  <c r="AU491" i="1" s="1"/>
  <c r="AO491" i="1"/>
  <c r="AV491" i="1" s="1"/>
  <c r="AK492" i="1"/>
  <c r="AR492" i="1" s="1"/>
  <c r="AW492" i="1" s="1"/>
  <c r="AL492" i="1"/>
  <c r="AS492" i="1" s="1"/>
  <c r="AM492" i="1"/>
  <c r="AT492" i="1" s="1"/>
  <c r="AN492" i="1"/>
  <c r="AU492" i="1" s="1"/>
  <c r="AO492" i="1"/>
  <c r="AV492" i="1" s="1"/>
  <c r="AK493" i="1"/>
  <c r="AR493" i="1" s="1"/>
  <c r="AW493" i="1" s="1"/>
  <c r="AL493" i="1"/>
  <c r="AS493" i="1" s="1"/>
  <c r="AM493" i="1"/>
  <c r="AT493" i="1" s="1"/>
  <c r="AN493" i="1"/>
  <c r="AU493" i="1" s="1"/>
  <c r="AO493" i="1"/>
  <c r="AV493" i="1" s="1"/>
  <c r="AK494" i="1"/>
  <c r="AR494" i="1" s="1"/>
  <c r="AW494" i="1" s="1"/>
  <c r="AL494" i="1"/>
  <c r="AS494" i="1" s="1"/>
  <c r="AM494" i="1"/>
  <c r="AT494" i="1" s="1"/>
  <c r="AN494" i="1"/>
  <c r="AU494" i="1" s="1"/>
  <c r="AO494" i="1"/>
  <c r="AV494" i="1" s="1"/>
  <c r="AK495" i="1"/>
  <c r="AR495" i="1" s="1"/>
  <c r="AW495" i="1" s="1"/>
  <c r="AL495" i="1"/>
  <c r="AS495" i="1" s="1"/>
  <c r="AM495" i="1"/>
  <c r="AT495" i="1" s="1"/>
  <c r="AN495" i="1"/>
  <c r="AO495" i="1"/>
  <c r="AV495" i="1" s="1"/>
  <c r="AK496" i="1"/>
  <c r="AR496" i="1" s="1"/>
  <c r="AW496" i="1" s="1"/>
  <c r="AL496" i="1"/>
  <c r="AS496" i="1" s="1"/>
  <c r="AM496" i="1"/>
  <c r="AT496" i="1" s="1"/>
  <c r="AN496" i="1"/>
  <c r="AU496" i="1" s="1"/>
  <c r="AO496" i="1"/>
  <c r="AV496" i="1" s="1"/>
  <c r="AK497" i="1"/>
  <c r="AR497" i="1" s="1"/>
  <c r="AW497" i="1" s="1"/>
  <c r="AL497" i="1"/>
  <c r="AS497" i="1" s="1"/>
  <c r="AM497" i="1"/>
  <c r="AT497" i="1" s="1"/>
  <c r="AN497" i="1"/>
  <c r="AU497" i="1" s="1"/>
  <c r="AO497" i="1"/>
  <c r="AV497" i="1" s="1"/>
  <c r="AK498" i="1"/>
  <c r="AR498" i="1" s="1"/>
  <c r="AW498" i="1" s="1"/>
  <c r="AL498" i="1"/>
  <c r="AS498" i="1" s="1"/>
  <c r="AM498" i="1"/>
  <c r="AT498" i="1" s="1"/>
  <c r="AN498" i="1"/>
  <c r="AU498" i="1" s="1"/>
  <c r="AO498" i="1"/>
  <c r="AV498" i="1" s="1"/>
  <c r="AK499" i="1"/>
  <c r="AR499" i="1" s="1"/>
  <c r="AW499" i="1" s="1"/>
  <c r="AL499" i="1"/>
  <c r="AS499" i="1" s="1"/>
  <c r="AM499" i="1"/>
  <c r="AT499" i="1" s="1"/>
  <c r="AN499" i="1"/>
  <c r="AU499" i="1" s="1"/>
  <c r="AO499" i="1"/>
  <c r="AV499" i="1" s="1"/>
  <c r="AK500" i="1"/>
  <c r="AR500" i="1" s="1"/>
  <c r="AW500" i="1" s="1"/>
  <c r="AL500" i="1"/>
  <c r="AS500" i="1" s="1"/>
  <c r="AM500" i="1"/>
  <c r="AT500" i="1" s="1"/>
  <c r="AN500" i="1"/>
  <c r="AU500" i="1" s="1"/>
  <c r="AO500" i="1"/>
  <c r="AV500" i="1" s="1"/>
  <c r="AK501" i="1"/>
  <c r="AR501" i="1" s="1"/>
  <c r="AW501" i="1" s="1"/>
  <c r="AL501" i="1"/>
  <c r="AS501" i="1" s="1"/>
  <c r="AM501" i="1"/>
  <c r="AT501" i="1" s="1"/>
  <c r="AN501" i="1"/>
  <c r="AU501" i="1" s="1"/>
  <c r="AO501" i="1"/>
  <c r="AV501" i="1" s="1"/>
  <c r="AK502" i="1"/>
  <c r="AR502" i="1" s="1"/>
  <c r="AW502" i="1" s="1"/>
  <c r="AL502" i="1"/>
  <c r="AS502" i="1" s="1"/>
  <c r="AM502" i="1"/>
  <c r="AT502" i="1" s="1"/>
  <c r="AN502" i="1"/>
  <c r="AU502" i="1" s="1"/>
  <c r="AO502" i="1"/>
  <c r="AV502" i="1" s="1"/>
  <c r="AK503" i="1"/>
  <c r="AR503" i="1" s="1"/>
  <c r="AW503" i="1" s="1"/>
  <c r="AL503" i="1"/>
  <c r="AS503" i="1" s="1"/>
  <c r="AM503" i="1"/>
  <c r="AT503" i="1" s="1"/>
  <c r="AN503" i="1"/>
  <c r="AU503" i="1" s="1"/>
  <c r="AO503" i="1"/>
  <c r="AV503" i="1" s="1"/>
  <c r="AK504" i="1"/>
  <c r="AR504" i="1" s="1"/>
  <c r="AW504" i="1" s="1"/>
  <c r="AL504" i="1"/>
  <c r="AS504" i="1" s="1"/>
  <c r="AM504" i="1"/>
  <c r="AT504" i="1" s="1"/>
  <c r="AN504" i="1"/>
  <c r="AU504" i="1" s="1"/>
  <c r="AO504" i="1"/>
  <c r="AV504" i="1" s="1"/>
  <c r="AK505" i="1"/>
  <c r="AR505" i="1" s="1"/>
  <c r="AW505" i="1" s="1"/>
  <c r="AL505" i="1"/>
  <c r="AS505" i="1" s="1"/>
  <c r="AM505" i="1"/>
  <c r="AT505" i="1" s="1"/>
  <c r="AN505" i="1"/>
  <c r="AU505" i="1" s="1"/>
  <c r="AO505" i="1"/>
  <c r="AV505" i="1" s="1"/>
  <c r="AK506" i="1"/>
  <c r="AR506" i="1" s="1"/>
  <c r="AW506" i="1" s="1"/>
  <c r="AL506" i="1"/>
  <c r="AS506" i="1" s="1"/>
  <c r="AM506" i="1"/>
  <c r="AT506" i="1" s="1"/>
  <c r="AN506" i="1"/>
  <c r="AU506" i="1" s="1"/>
  <c r="AO506" i="1"/>
  <c r="AV506" i="1" s="1"/>
  <c r="AK507" i="1"/>
  <c r="AR507" i="1" s="1"/>
  <c r="AW507" i="1" s="1"/>
  <c r="AL507" i="1"/>
  <c r="AS507" i="1" s="1"/>
  <c r="AM507" i="1"/>
  <c r="AT507" i="1" s="1"/>
  <c r="AN507" i="1"/>
  <c r="AU507" i="1" s="1"/>
  <c r="AO507" i="1"/>
  <c r="AV507" i="1" s="1"/>
  <c r="AK508" i="1"/>
  <c r="AR508" i="1" s="1"/>
  <c r="AW508" i="1" s="1"/>
  <c r="AL508" i="1"/>
  <c r="AS508" i="1" s="1"/>
  <c r="AM508" i="1"/>
  <c r="AT508" i="1" s="1"/>
  <c r="AN508" i="1"/>
  <c r="AU508" i="1" s="1"/>
  <c r="AO508" i="1"/>
  <c r="AV508" i="1" s="1"/>
  <c r="AK509" i="1"/>
  <c r="AR509" i="1" s="1"/>
  <c r="AW509" i="1" s="1"/>
  <c r="AL509" i="1"/>
  <c r="AS509" i="1" s="1"/>
  <c r="AM509" i="1"/>
  <c r="AT509" i="1" s="1"/>
  <c r="AN509" i="1"/>
  <c r="AU509" i="1" s="1"/>
  <c r="AO509" i="1"/>
  <c r="AV509" i="1" s="1"/>
  <c r="AK510" i="1"/>
  <c r="AR510" i="1" s="1"/>
  <c r="AW510" i="1" s="1"/>
  <c r="AL510" i="1"/>
  <c r="AS510" i="1" s="1"/>
  <c r="AM510" i="1"/>
  <c r="AT510" i="1" s="1"/>
  <c r="AN510" i="1"/>
  <c r="AU510" i="1" s="1"/>
  <c r="AO510" i="1"/>
  <c r="AV510" i="1" s="1"/>
  <c r="AK511" i="1"/>
  <c r="AR511" i="1" s="1"/>
  <c r="AW511" i="1" s="1"/>
  <c r="AL511" i="1"/>
  <c r="AS511" i="1" s="1"/>
  <c r="AM511" i="1"/>
  <c r="AT511" i="1" s="1"/>
  <c r="AN511" i="1"/>
  <c r="AU511" i="1" s="1"/>
  <c r="AO511" i="1"/>
  <c r="AV511" i="1" s="1"/>
  <c r="AK512" i="1"/>
  <c r="AR512" i="1" s="1"/>
  <c r="AW512" i="1" s="1"/>
  <c r="AL512" i="1"/>
  <c r="AS512" i="1" s="1"/>
  <c r="AM512" i="1"/>
  <c r="AT512" i="1" s="1"/>
  <c r="AN512" i="1"/>
  <c r="AU512" i="1" s="1"/>
  <c r="AO512" i="1"/>
  <c r="AV512" i="1" s="1"/>
  <c r="AK513" i="1"/>
  <c r="AR513" i="1" s="1"/>
  <c r="AW513" i="1" s="1"/>
  <c r="AL513" i="1"/>
  <c r="AS513" i="1" s="1"/>
  <c r="AM513" i="1"/>
  <c r="AT513" i="1" s="1"/>
  <c r="AN513" i="1"/>
  <c r="AU513" i="1" s="1"/>
  <c r="AO513" i="1"/>
  <c r="AV513" i="1" s="1"/>
  <c r="AK514" i="1"/>
  <c r="AR514" i="1" s="1"/>
  <c r="AW514" i="1" s="1"/>
  <c r="AL514" i="1"/>
  <c r="AS514" i="1" s="1"/>
  <c r="AM514" i="1"/>
  <c r="AT514" i="1" s="1"/>
  <c r="AN514" i="1"/>
  <c r="AU514" i="1" s="1"/>
  <c r="AO514" i="1"/>
  <c r="AV514" i="1" s="1"/>
  <c r="AK515" i="1"/>
  <c r="AR515" i="1" s="1"/>
  <c r="AW515" i="1" s="1"/>
  <c r="AL515" i="1"/>
  <c r="AS515" i="1" s="1"/>
  <c r="AM515" i="1"/>
  <c r="AT515" i="1" s="1"/>
  <c r="AN515" i="1"/>
  <c r="AU515" i="1" s="1"/>
  <c r="AO515" i="1"/>
  <c r="AV515" i="1" s="1"/>
  <c r="AK516" i="1"/>
  <c r="AR516" i="1" s="1"/>
  <c r="AW516" i="1" s="1"/>
  <c r="AL516" i="1"/>
  <c r="AS516" i="1" s="1"/>
  <c r="AM516" i="1"/>
  <c r="AT516" i="1" s="1"/>
  <c r="AN516" i="1"/>
  <c r="AU516" i="1" s="1"/>
  <c r="AO516" i="1"/>
  <c r="AV516" i="1" s="1"/>
  <c r="AK517" i="1"/>
  <c r="AR517" i="1" s="1"/>
  <c r="AW517" i="1" s="1"/>
  <c r="AL517" i="1"/>
  <c r="AS517" i="1" s="1"/>
  <c r="AM517" i="1"/>
  <c r="AT517" i="1" s="1"/>
  <c r="AN517" i="1"/>
  <c r="AU517" i="1" s="1"/>
  <c r="AO517" i="1"/>
  <c r="AV517" i="1" s="1"/>
  <c r="AK518" i="1"/>
  <c r="AR518" i="1" s="1"/>
  <c r="AW518" i="1" s="1"/>
  <c r="AL518" i="1"/>
  <c r="AS518" i="1" s="1"/>
  <c r="AM518" i="1"/>
  <c r="AT518" i="1" s="1"/>
  <c r="AN518" i="1"/>
  <c r="AU518" i="1" s="1"/>
  <c r="AO518" i="1"/>
  <c r="AV518" i="1" s="1"/>
  <c r="AK519" i="1"/>
  <c r="AR519" i="1" s="1"/>
  <c r="AW519" i="1" s="1"/>
  <c r="AL519" i="1"/>
  <c r="AS519" i="1" s="1"/>
  <c r="AM519" i="1"/>
  <c r="AT519" i="1" s="1"/>
  <c r="AN519" i="1"/>
  <c r="AU519" i="1" s="1"/>
  <c r="AO519" i="1"/>
  <c r="AV519" i="1" s="1"/>
  <c r="AK520" i="1"/>
  <c r="AR520" i="1" s="1"/>
  <c r="AW520" i="1" s="1"/>
  <c r="AL520" i="1"/>
  <c r="AS520" i="1" s="1"/>
  <c r="AM520" i="1"/>
  <c r="AT520" i="1" s="1"/>
  <c r="AN520" i="1"/>
  <c r="AU520" i="1" s="1"/>
  <c r="AO520" i="1"/>
  <c r="AV520" i="1" s="1"/>
  <c r="AK521" i="1"/>
  <c r="AR521" i="1" s="1"/>
  <c r="AW521" i="1" s="1"/>
  <c r="AL521" i="1"/>
  <c r="AS521" i="1" s="1"/>
  <c r="AM521" i="1"/>
  <c r="AT521" i="1" s="1"/>
  <c r="AN521" i="1"/>
  <c r="AU521" i="1" s="1"/>
  <c r="AO521" i="1"/>
  <c r="AV521" i="1" s="1"/>
  <c r="AK522" i="1"/>
  <c r="AR522" i="1" s="1"/>
  <c r="AW522" i="1" s="1"/>
  <c r="AL522" i="1"/>
  <c r="AS522" i="1" s="1"/>
  <c r="AM522" i="1"/>
  <c r="AT522" i="1" s="1"/>
  <c r="AN522" i="1"/>
  <c r="AU522" i="1" s="1"/>
  <c r="AO522" i="1"/>
  <c r="AV522" i="1" s="1"/>
  <c r="AK523" i="1"/>
  <c r="AR523" i="1" s="1"/>
  <c r="AW523" i="1" s="1"/>
  <c r="AL523" i="1"/>
  <c r="AS523" i="1" s="1"/>
  <c r="AM523" i="1"/>
  <c r="AT523" i="1" s="1"/>
  <c r="AN523" i="1"/>
  <c r="AU523" i="1" s="1"/>
  <c r="AO523" i="1"/>
  <c r="AV523" i="1" s="1"/>
  <c r="AK524" i="1"/>
  <c r="AR524" i="1" s="1"/>
  <c r="AW524" i="1" s="1"/>
  <c r="AL524" i="1"/>
  <c r="AS524" i="1" s="1"/>
  <c r="AM524" i="1"/>
  <c r="AT524" i="1" s="1"/>
  <c r="AN524" i="1"/>
  <c r="AU524" i="1" s="1"/>
  <c r="AO524" i="1"/>
  <c r="AV524" i="1" s="1"/>
  <c r="AK525" i="1"/>
  <c r="AR525" i="1" s="1"/>
  <c r="AW525" i="1" s="1"/>
  <c r="AL525" i="1"/>
  <c r="AS525" i="1" s="1"/>
  <c r="AM525" i="1"/>
  <c r="AT525" i="1" s="1"/>
  <c r="AN525" i="1"/>
  <c r="AU525" i="1" s="1"/>
  <c r="AO525" i="1"/>
  <c r="AV525" i="1" s="1"/>
  <c r="AK526" i="1"/>
  <c r="AR526" i="1" s="1"/>
  <c r="AW526" i="1" s="1"/>
  <c r="AL526" i="1"/>
  <c r="AS526" i="1" s="1"/>
  <c r="AM526" i="1"/>
  <c r="AT526" i="1" s="1"/>
  <c r="AN526" i="1"/>
  <c r="AU526" i="1" s="1"/>
  <c r="AO526" i="1"/>
  <c r="AV526" i="1" s="1"/>
  <c r="AK527" i="1"/>
  <c r="AR527" i="1" s="1"/>
  <c r="AW527" i="1" s="1"/>
  <c r="AL527" i="1"/>
  <c r="AS527" i="1" s="1"/>
  <c r="AM527" i="1"/>
  <c r="AT527" i="1" s="1"/>
  <c r="AN527" i="1"/>
  <c r="AU527" i="1" s="1"/>
  <c r="AO527" i="1"/>
  <c r="AV527" i="1" s="1"/>
  <c r="AK528" i="1"/>
  <c r="AR528" i="1" s="1"/>
  <c r="AW528" i="1" s="1"/>
  <c r="AL528" i="1"/>
  <c r="AS528" i="1" s="1"/>
  <c r="AM528" i="1"/>
  <c r="AT528" i="1" s="1"/>
  <c r="AN528" i="1"/>
  <c r="AU528" i="1" s="1"/>
  <c r="AO528" i="1"/>
  <c r="AV528" i="1" s="1"/>
  <c r="AK529" i="1"/>
  <c r="AR529" i="1" s="1"/>
  <c r="AW529" i="1" s="1"/>
  <c r="AL529" i="1"/>
  <c r="AS529" i="1" s="1"/>
  <c r="AM529" i="1"/>
  <c r="AT529" i="1" s="1"/>
  <c r="AN529" i="1"/>
  <c r="AU529" i="1" s="1"/>
  <c r="AO529" i="1"/>
  <c r="AV529" i="1" s="1"/>
  <c r="AK530" i="1"/>
  <c r="AR530" i="1" s="1"/>
  <c r="AW530" i="1" s="1"/>
  <c r="AL530" i="1"/>
  <c r="AS530" i="1" s="1"/>
  <c r="AM530" i="1"/>
  <c r="AT530" i="1" s="1"/>
  <c r="AN530" i="1"/>
  <c r="AU530" i="1" s="1"/>
  <c r="AO530" i="1"/>
  <c r="AV530" i="1" s="1"/>
  <c r="AK531" i="1"/>
  <c r="AR531" i="1" s="1"/>
  <c r="AW531" i="1" s="1"/>
  <c r="AL531" i="1"/>
  <c r="AS531" i="1" s="1"/>
  <c r="AM531" i="1"/>
  <c r="AT531" i="1" s="1"/>
  <c r="AN531" i="1"/>
  <c r="AU531" i="1" s="1"/>
  <c r="AO531" i="1"/>
  <c r="AV531" i="1" s="1"/>
  <c r="AK532" i="1"/>
  <c r="AR532" i="1" s="1"/>
  <c r="AW532" i="1" s="1"/>
  <c r="AL532" i="1"/>
  <c r="AS532" i="1" s="1"/>
  <c r="AM532" i="1"/>
  <c r="AT532" i="1" s="1"/>
  <c r="AN532" i="1"/>
  <c r="AU532" i="1" s="1"/>
  <c r="AO532" i="1"/>
  <c r="AV532" i="1" s="1"/>
  <c r="AK533" i="1"/>
  <c r="AR533" i="1" s="1"/>
  <c r="AW533" i="1" s="1"/>
  <c r="AL533" i="1"/>
  <c r="AS533" i="1" s="1"/>
  <c r="AM533" i="1"/>
  <c r="AT533" i="1" s="1"/>
  <c r="AN533" i="1"/>
  <c r="AU533" i="1" s="1"/>
  <c r="AO533" i="1"/>
  <c r="AV533" i="1" s="1"/>
  <c r="AK534" i="1"/>
  <c r="AR534" i="1" s="1"/>
  <c r="AW534" i="1" s="1"/>
  <c r="AL534" i="1"/>
  <c r="AS534" i="1" s="1"/>
  <c r="AM534" i="1"/>
  <c r="AT534" i="1" s="1"/>
  <c r="AN534" i="1"/>
  <c r="AU534" i="1" s="1"/>
  <c r="AO534" i="1"/>
  <c r="AV534" i="1" s="1"/>
  <c r="AK535" i="1"/>
  <c r="AR535" i="1" s="1"/>
  <c r="AW535" i="1" s="1"/>
  <c r="AL535" i="1"/>
  <c r="AS535" i="1" s="1"/>
  <c r="AM535" i="1"/>
  <c r="AT535" i="1" s="1"/>
  <c r="AN535" i="1"/>
  <c r="AU535" i="1" s="1"/>
  <c r="AO535" i="1"/>
  <c r="AV535" i="1" s="1"/>
  <c r="AK536" i="1"/>
  <c r="AR536" i="1" s="1"/>
  <c r="AW536" i="1" s="1"/>
  <c r="AL536" i="1"/>
  <c r="AS536" i="1" s="1"/>
  <c r="AM536" i="1"/>
  <c r="AT536" i="1" s="1"/>
  <c r="AN536" i="1"/>
  <c r="AU536" i="1" s="1"/>
  <c r="AO536" i="1"/>
  <c r="AV536" i="1" s="1"/>
  <c r="AK537" i="1"/>
  <c r="AR537" i="1" s="1"/>
  <c r="AW537" i="1" s="1"/>
  <c r="AL537" i="1"/>
  <c r="AS537" i="1" s="1"/>
  <c r="AM537" i="1"/>
  <c r="AT537" i="1" s="1"/>
  <c r="AN537" i="1"/>
  <c r="AU537" i="1" s="1"/>
  <c r="AO537" i="1"/>
  <c r="AV537" i="1" s="1"/>
  <c r="AK538" i="1"/>
  <c r="AR538" i="1" s="1"/>
  <c r="AW538" i="1" s="1"/>
  <c r="AL538" i="1"/>
  <c r="AS538" i="1" s="1"/>
  <c r="AM538" i="1"/>
  <c r="AT538" i="1" s="1"/>
  <c r="AN538" i="1"/>
  <c r="AU538" i="1" s="1"/>
  <c r="AO538" i="1"/>
  <c r="AV538" i="1" s="1"/>
  <c r="AK539" i="1"/>
  <c r="AR539" i="1" s="1"/>
  <c r="AW539" i="1" s="1"/>
  <c r="AL539" i="1"/>
  <c r="AS539" i="1" s="1"/>
  <c r="AM539" i="1"/>
  <c r="AT539" i="1" s="1"/>
  <c r="AN539" i="1"/>
  <c r="AU539" i="1" s="1"/>
  <c r="AO539" i="1"/>
  <c r="AV539" i="1" s="1"/>
  <c r="AK540" i="1"/>
  <c r="AR540" i="1" s="1"/>
  <c r="AW540" i="1" s="1"/>
  <c r="AL540" i="1"/>
  <c r="AS540" i="1" s="1"/>
  <c r="AM540" i="1"/>
  <c r="AT540" i="1" s="1"/>
  <c r="AN540" i="1"/>
  <c r="AU540" i="1" s="1"/>
  <c r="AO540" i="1"/>
  <c r="AV540" i="1" s="1"/>
  <c r="AK541" i="1"/>
  <c r="AR541" i="1" s="1"/>
  <c r="AW541" i="1" s="1"/>
  <c r="AL541" i="1"/>
  <c r="AS541" i="1" s="1"/>
  <c r="AM541" i="1"/>
  <c r="AT541" i="1" s="1"/>
  <c r="AN541" i="1"/>
  <c r="AU541" i="1" s="1"/>
  <c r="AO541" i="1"/>
  <c r="AV541" i="1" s="1"/>
  <c r="AK542" i="1"/>
  <c r="AR542" i="1" s="1"/>
  <c r="AW542" i="1" s="1"/>
  <c r="AL542" i="1"/>
  <c r="AS542" i="1" s="1"/>
  <c r="AM542" i="1"/>
  <c r="AT542" i="1" s="1"/>
  <c r="AN542" i="1"/>
  <c r="AU542" i="1" s="1"/>
  <c r="AO542" i="1"/>
  <c r="AV542" i="1" s="1"/>
  <c r="AK543" i="1"/>
  <c r="AR543" i="1" s="1"/>
  <c r="AW543" i="1" s="1"/>
  <c r="AL543" i="1"/>
  <c r="AS543" i="1" s="1"/>
  <c r="AM543" i="1"/>
  <c r="AT543" i="1" s="1"/>
  <c r="AN543" i="1"/>
  <c r="AU543" i="1" s="1"/>
  <c r="AO543" i="1"/>
  <c r="AV543" i="1" s="1"/>
  <c r="AK544" i="1"/>
  <c r="AR544" i="1" s="1"/>
  <c r="AW544" i="1" s="1"/>
  <c r="AL544" i="1"/>
  <c r="AS544" i="1" s="1"/>
  <c r="AM544" i="1"/>
  <c r="AT544" i="1" s="1"/>
  <c r="AN544" i="1"/>
  <c r="AU544" i="1" s="1"/>
  <c r="AO544" i="1"/>
  <c r="AV544" i="1" s="1"/>
  <c r="AK545" i="1"/>
  <c r="AR545" i="1" s="1"/>
  <c r="AW545" i="1" s="1"/>
  <c r="AL545" i="1"/>
  <c r="AS545" i="1" s="1"/>
  <c r="AM545" i="1"/>
  <c r="AT545" i="1" s="1"/>
  <c r="AN545" i="1"/>
  <c r="AU545" i="1" s="1"/>
  <c r="AO545" i="1"/>
  <c r="AV545" i="1" s="1"/>
  <c r="AK546" i="1"/>
  <c r="AR546" i="1" s="1"/>
  <c r="AW546" i="1" s="1"/>
  <c r="AL546" i="1"/>
  <c r="AS546" i="1" s="1"/>
  <c r="AM546" i="1"/>
  <c r="AT546" i="1" s="1"/>
  <c r="AN546" i="1"/>
  <c r="AU546" i="1" s="1"/>
  <c r="AO546" i="1"/>
  <c r="AV546" i="1" s="1"/>
  <c r="AK547" i="1"/>
  <c r="AR547" i="1" s="1"/>
  <c r="AW547" i="1" s="1"/>
  <c r="AL547" i="1"/>
  <c r="AS547" i="1" s="1"/>
  <c r="AM547" i="1"/>
  <c r="AT547" i="1" s="1"/>
  <c r="AN547" i="1"/>
  <c r="AU547" i="1" s="1"/>
  <c r="AO547" i="1"/>
  <c r="AV547" i="1" s="1"/>
  <c r="AK548" i="1"/>
  <c r="AR548" i="1" s="1"/>
  <c r="AW548" i="1" s="1"/>
  <c r="AL548" i="1"/>
  <c r="AS548" i="1" s="1"/>
  <c r="AM548" i="1"/>
  <c r="AT548" i="1" s="1"/>
  <c r="AN548" i="1"/>
  <c r="AU548" i="1" s="1"/>
  <c r="AO548" i="1"/>
  <c r="AV548" i="1" s="1"/>
  <c r="AK549" i="1"/>
  <c r="AR549" i="1" s="1"/>
  <c r="AW549" i="1" s="1"/>
  <c r="AL549" i="1"/>
  <c r="AS549" i="1" s="1"/>
  <c r="AM549" i="1"/>
  <c r="AT549" i="1" s="1"/>
  <c r="AN549" i="1"/>
  <c r="AU549" i="1" s="1"/>
  <c r="AO549" i="1"/>
  <c r="AV549" i="1" s="1"/>
  <c r="AK550" i="1"/>
  <c r="AR550" i="1" s="1"/>
  <c r="AW550" i="1" s="1"/>
  <c r="AL550" i="1"/>
  <c r="AS550" i="1" s="1"/>
  <c r="AM550" i="1"/>
  <c r="AT550" i="1" s="1"/>
  <c r="AN550" i="1"/>
  <c r="AU550" i="1" s="1"/>
  <c r="AO550" i="1"/>
  <c r="AV550" i="1" s="1"/>
  <c r="AK551" i="1"/>
  <c r="AR551" i="1" s="1"/>
  <c r="AW551" i="1" s="1"/>
  <c r="AL551" i="1"/>
  <c r="AS551" i="1" s="1"/>
  <c r="AM551" i="1"/>
  <c r="AT551" i="1" s="1"/>
  <c r="AN551" i="1"/>
  <c r="AU551" i="1" s="1"/>
  <c r="AO551" i="1"/>
  <c r="AV551" i="1" s="1"/>
  <c r="AK552" i="1"/>
  <c r="AR552" i="1" s="1"/>
  <c r="AW552" i="1" s="1"/>
  <c r="AL552" i="1"/>
  <c r="AM552" i="1"/>
  <c r="AT552" i="1" s="1"/>
  <c r="AN552" i="1"/>
  <c r="AU552" i="1" s="1"/>
  <c r="AO552" i="1"/>
  <c r="AV552" i="1" s="1"/>
  <c r="AK553" i="1"/>
  <c r="AR553" i="1" s="1"/>
  <c r="AW553" i="1" s="1"/>
  <c r="AL553" i="1"/>
  <c r="AS553" i="1" s="1"/>
  <c r="AM553" i="1"/>
  <c r="AT553" i="1" s="1"/>
  <c r="AN553" i="1"/>
  <c r="AU553" i="1" s="1"/>
  <c r="AO553" i="1"/>
  <c r="AV553" i="1" s="1"/>
  <c r="AK554" i="1"/>
  <c r="AR554" i="1" s="1"/>
  <c r="AW554" i="1" s="1"/>
  <c r="AL554" i="1"/>
  <c r="AS554" i="1" s="1"/>
  <c r="AM554" i="1"/>
  <c r="AT554" i="1" s="1"/>
  <c r="AN554" i="1"/>
  <c r="AU554" i="1" s="1"/>
  <c r="AO554" i="1"/>
  <c r="AV554" i="1" s="1"/>
  <c r="AK555" i="1"/>
  <c r="AR555" i="1" s="1"/>
  <c r="AW555" i="1" s="1"/>
  <c r="AL555" i="1"/>
  <c r="AS555" i="1" s="1"/>
  <c r="AM555" i="1"/>
  <c r="AT555" i="1" s="1"/>
  <c r="AN555" i="1"/>
  <c r="AU555" i="1" s="1"/>
  <c r="AO555" i="1"/>
  <c r="AV555" i="1" s="1"/>
  <c r="AK556" i="1"/>
  <c r="AR556" i="1" s="1"/>
  <c r="AW556" i="1" s="1"/>
  <c r="AL556" i="1"/>
  <c r="AS556" i="1" s="1"/>
  <c r="AM556" i="1"/>
  <c r="AT556" i="1" s="1"/>
  <c r="AN556" i="1"/>
  <c r="AU556" i="1" s="1"/>
  <c r="AO556" i="1"/>
  <c r="AV556" i="1" s="1"/>
  <c r="AK557" i="1"/>
  <c r="AR557" i="1" s="1"/>
  <c r="AW557" i="1" s="1"/>
  <c r="AL557" i="1"/>
  <c r="AS557" i="1" s="1"/>
  <c r="AM557" i="1"/>
  <c r="AT557" i="1" s="1"/>
  <c r="AN557" i="1"/>
  <c r="AU557" i="1" s="1"/>
  <c r="AO557" i="1"/>
  <c r="AV557" i="1" s="1"/>
  <c r="AK558" i="1"/>
  <c r="AR558" i="1" s="1"/>
  <c r="AW558" i="1" s="1"/>
  <c r="AL558" i="1"/>
  <c r="AS558" i="1" s="1"/>
  <c r="AM558" i="1"/>
  <c r="AT558" i="1" s="1"/>
  <c r="AN558" i="1"/>
  <c r="AU558" i="1" s="1"/>
  <c r="AO558" i="1"/>
  <c r="AV558" i="1" s="1"/>
  <c r="AK559" i="1"/>
  <c r="AR559" i="1" s="1"/>
  <c r="AW559" i="1" s="1"/>
  <c r="AL559" i="1"/>
  <c r="AS559" i="1" s="1"/>
  <c r="AM559" i="1"/>
  <c r="AT559" i="1" s="1"/>
  <c r="AN559" i="1"/>
  <c r="AU559" i="1" s="1"/>
  <c r="AO559" i="1"/>
  <c r="AV559" i="1" s="1"/>
  <c r="AK560" i="1"/>
  <c r="AR560" i="1" s="1"/>
  <c r="AW560" i="1" s="1"/>
  <c r="AL560" i="1"/>
  <c r="AS560" i="1" s="1"/>
  <c r="AM560" i="1"/>
  <c r="AT560" i="1" s="1"/>
  <c r="AN560" i="1"/>
  <c r="AU560" i="1" s="1"/>
  <c r="AO560" i="1"/>
  <c r="AV560" i="1" s="1"/>
  <c r="AK561" i="1"/>
  <c r="AR561" i="1" s="1"/>
  <c r="AW561" i="1" s="1"/>
  <c r="AL561" i="1"/>
  <c r="AS561" i="1" s="1"/>
  <c r="AM561" i="1"/>
  <c r="AT561" i="1" s="1"/>
  <c r="AN561" i="1"/>
  <c r="AU561" i="1" s="1"/>
  <c r="AO561" i="1"/>
  <c r="AV561" i="1" s="1"/>
  <c r="AK562" i="1"/>
  <c r="AR562" i="1" s="1"/>
  <c r="AW562" i="1" s="1"/>
  <c r="AL562" i="1"/>
  <c r="AS562" i="1" s="1"/>
  <c r="AM562" i="1"/>
  <c r="AT562" i="1" s="1"/>
  <c r="AN562" i="1"/>
  <c r="AU562" i="1" s="1"/>
  <c r="AO562" i="1"/>
  <c r="AV562" i="1" s="1"/>
  <c r="AK563" i="1"/>
  <c r="AR563" i="1" s="1"/>
  <c r="AW563" i="1" s="1"/>
  <c r="AL563" i="1"/>
  <c r="AS563" i="1" s="1"/>
  <c r="AM563" i="1"/>
  <c r="AT563" i="1" s="1"/>
  <c r="AN563" i="1"/>
  <c r="AU563" i="1" s="1"/>
  <c r="AO563" i="1"/>
  <c r="AV563" i="1" s="1"/>
  <c r="AK564" i="1"/>
  <c r="AR564" i="1" s="1"/>
  <c r="AW564" i="1" s="1"/>
  <c r="AL564" i="1"/>
  <c r="AS564" i="1" s="1"/>
  <c r="AM564" i="1"/>
  <c r="AT564" i="1" s="1"/>
  <c r="AN564" i="1"/>
  <c r="AU564" i="1" s="1"/>
  <c r="AO564" i="1"/>
  <c r="AK565" i="1"/>
  <c r="AR565" i="1" s="1"/>
  <c r="AW565" i="1" s="1"/>
  <c r="AL565" i="1"/>
  <c r="AS565" i="1" s="1"/>
  <c r="AM565" i="1"/>
  <c r="AT565" i="1" s="1"/>
  <c r="AN565" i="1"/>
  <c r="AU565" i="1" s="1"/>
  <c r="AO565" i="1"/>
  <c r="AV565" i="1" s="1"/>
  <c r="AK566" i="1"/>
  <c r="AR566" i="1" s="1"/>
  <c r="AW566" i="1" s="1"/>
  <c r="AL566" i="1"/>
  <c r="AS566" i="1" s="1"/>
  <c r="AM566" i="1"/>
  <c r="AT566" i="1" s="1"/>
  <c r="AN566" i="1"/>
  <c r="AU566" i="1" s="1"/>
  <c r="AO566" i="1"/>
  <c r="AV566" i="1" s="1"/>
  <c r="AK567" i="1"/>
  <c r="AR567" i="1" s="1"/>
  <c r="AW567" i="1" s="1"/>
  <c r="AL567" i="1"/>
  <c r="AS567" i="1" s="1"/>
  <c r="AM567" i="1"/>
  <c r="AT567" i="1" s="1"/>
  <c r="AN567" i="1"/>
  <c r="AU567" i="1" s="1"/>
  <c r="AO567" i="1"/>
  <c r="AV567" i="1" s="1"/>
  <c r="AK568" i="1"/>
  <c r="AR568" i="1" s="1"/>
  <c r="AW568" i="1" s="1"/>
  <c r="AL568" i="1"/>
  <c r="AS568" i="1" s="1"/>
  <c r="AM568" i="1"/>
  <c r="AT568" i="1" s="1"/>
  <c r="AN568" i="1"/>
  <c r="AU568" i="1" s="1"/>
  <c r="AO568" i="1"/>
  <c r="AV568" i="1" s="1"/>
  <c r="AK569" i="1"/>
  <c r="AR569" i="1" s="1"/>
  <c r="AW569" i="1" s="1"/>
  <c r="AL569" i="1"/>
  <c r="AS569" i="1" s="1"/>
  <c r="AM569" i="1"/>
  <c r="AT569" i="1" s="1"/>
  <c r="AN569" i="1"/>
  <c r="AU569" i="1" s="1"/>
  <c r="AO569" i="1"/>
  <c r="AV569" i="1" s="1"/>
  <c r="AK570" i="1"/>
  <c r="AR570" i="1" s="1"/>
  <c r="AW570" i="1" s="1"/>
  <c r="AL570" i="1"/>
  <c r="AS570" i="1" s="1"/>
  <c r="AM570" i="1"/>
  <c r="AT570" i="1" s="1"/>
  <c r="AN570" i="1"/>
  <c r="AU570" i="1" s="1"/>
  <c r="AO570" i="1"/>
  <c r="AV570" i="1" s="1"/>
  <c r="AK571" i="1"/>
  <c r="AR571" i="1" s="1"/>
  <c r="AW571" i="1" s="1"/>
  <c r="AL571" i="1"/>
  <c r="AS571" i="1" s="1"/>
  <c r="AM571" i="1"/>
  <c r="AT571" i="1" s="1"/>
  <c r="AN571" i="1"/>
  <c r="AU571" i="1" s="1"/>
  <c r="AO571" i="1"/>
  <c r="AV571" i="1" s="1"/>
  <c r="AK572" i="1"/>
  <c r="AR572" i="1" s="1"/>
  <c r="AW572" i="1" s="1"/>
  <c r="AL572" i="1"/>
  <c r="AS572" i="1" s="1"/>
  <c r="AM572" i="1"/>
  <c r="AT572" i="1" s="1"/>
  <c r="AN572" i="1"/>
  <c r="AU572" i="1" s="1"/>
  <c r="AO572" i="1"/>
  <c r="AV572" i="1" s="1"/>
  <c r="AK573" i="1"/>
  <c r="AR573" i="1" s="1"/>
  <c r="AW573" i="1" s="1"/>
  <c r="AL573" i="1"/>
  <c r="AS573" i="1" s="1"/>
  <c r="AM573" i="1"/>
  <c r="AT573" i="1" s="1"/>
  <c r="AN573" i="1"/>
  <c r="AU573" i="1" s="1"/>
  <c r="AO573" i="1"/>
  <c r="AV573" i="1" s="1"/>
  <c r="AK574" i="1"/>
  <c r="AR574" i="1" s="1"/>
  <c r="AW574" i="1" s="1"/>
  <c r="AL574" i="1"/>
  <c r="AS574" i="1" s="1"/>
  <c r="AM574" i="1"/>
  <c r="AT574" i="1" s="1"/>
  <c r="AN574" i="1"/>
  <c r="AU574" i="1" s="1"/>
  <c r="AO574" i="1"/>
  <c r="AV574" i="1" s="1"/>
  <c r="AK575" i="1"/>
  <c r="AR575" i="1" s="1"/>
  <c r="AW575" i="1" s="1"/>
  <c r="AL575" i="1"/>
  <c r="AS575" i="1" s="1"/>
  <c r="AM575" i="1"/>
  <c r="AT575" i="1" s="1"/>
  <c r="AN575" i="1"/>
  <c r="AU575" i="1" s="1"/>
  <c r="AO575" i="1"/>
  <c r="AV575" i="1" s="1"/>
  <c r="AK576" i="1"/>
  <c r="AR576" i="1" s="1"/>
  <c r="AW576" i="1" s="1"/>
  <c r="AL576" i="1"/>
  <c r="AS576" i="1" s="1"/>
  <c r="AM576" i="1"/>
  <c r="AT576" i="1" s="1"/>
  <c r="AN576" i="1"/>
  <c r="AU576" i="1" s="1"/>
  <c r="AO576" i="1"/>
  <c r="AV576" i="1" s="1"/>
  <c r="AK577" i="1"/>
  <c r="AR577" i="1" s="1"/>
  <c r="AW577" i="1" s="1"/>
  <c r="AL577" i="1"/>
  <c r="AS577" i="1" s="1"/>
  <c r="AM577" i="1"/>
  <c r="AT577" i="1" s="1"/>
  <c r="AN577" i="1"/>
  <c r="AU577" i="1" s="1"/>
  <c r="AO577" i="1"/>
  <c r="AV577" i="1" s="1"/>
  <c r="AK578" i="1"/>
  <c r="AR578" i="1" s="1"/>
  <c r="AW578" i="1" s="1"/>
  <c r="AL578" i="1"/>
  <c r="AS578" i="1" s="1"/>
  <c r="AM578" i="1"/>
  <c r="AT578" i="1" s="1"/>
  <c r="AN578" i="1"/>
  <c r="AU578" i="1" s="1"/>
  <c r="AO578" i="1"/>
  <c r="AK579" i="1"/>
  <c r="AR579" i="1" s="1"/>
  <c r="AW579" i="1" s="1"/>
  <c r="AL579" i="1"/>
  <c r="AS579" i="1" s="1"/>
  <c r="AM579" i="1"/>
  <c r="AT579" i="1" s="1"/>
  <c r="AN579" i="1"/>
  <c r="AU579" i="1" s="1"/>
  <c r="AO579" i="1"/>
  <c r="AV579" i="1" s="1"/>
  <c r="AK580" i="1"/>
  <c r="AR580" i="1" s="1"/>
  <c r="AW580" i="1" s="1"/>
  <c r="AL580" i="1"/>
  <c r="AS580" i="1" s="1"/>
  <c r="AM580" i="1"/>
  <c r="AT580" i="1" s="1"/>
  <c r="AN580" i="1"/>
  <c r="AU580" i="1" s="1"/>
  <c r="AO580" i="1"/>
  <c r="AV580" i="1" s="1"/>
  <c r="AK581" i="1"/>
  <c r="AR581" i="1" s="1"/>
  <c r="AW581" i="1" s="1"/>
  <c r="AL581" i="1"/>
  <c r="AS581" i="1" s="1"/>
  <c r="AM581" i="1"/>
  <c r="AT581" i="1" s="1"/>
  <c r="AN581" i="1"/>
  <c r="AU581" i="1" s="1"/>
  <c r="AO581" i="1"/>
  <c r="AV581" i="1" s="1"/>
  <c r="AK582" i="1"/>
  <c r="AR582" i="1" s="1"/>
  <c r="AW582" i="1" s="1"/>
  <c r="AL582" i="1"/>
  <c r="AS582" i="1" s="1"/>
  <c r="AM582" i="1"/>
  <c r="AT582" i="1" s="1"/>
  <c r="AN582" i="1"/>
  <c r="AU582" i="1" s="1"/>
  <c r="AO582" i="1"/>
  <c r="AV582" i="1" s="1"/>
  <c r="AK583" i="1"/>
  <c r="AR583" i="1" s="1"/>
  <c r="AW583" i="1" s="1"/>
  <c r="AL583" i="1"/>
  <c r="AS583" i="1" s="1"/>
  <c r="AM583" i="1"/>
  <c r="AT583" i="1" s="1"/>
  <c r="AN583" i="1"/>
  <c r="AU583" i="1" s="1"/>
  <c r="AO583" i="1"/>
  <c r="AV583" i="1" s="1"/>
  <c r="AK584" i="1"/>
  <c r="AR584" i="1" s="1"/>
  <c r="AW584" i="1" s="1"/>
  <c r="AL584" i="1"/>
  <c r="AS584" i="1" s="1"/>
  <c r="AM584" i="1"/>
  <c r="AT584" i="1" s="1"/>
  <c r="AN584" i="1"/>
  <c r="AU584" i="1" s="1"/>
  <c r="AO584" i="1"/>
  <c r="AV584" i="1" s="1"/>
  <c r="AK585" i="1"/>
  <c r="AR585" i="1" s="1"/>
  <c r="AW585" i="1" s="1"/>
  <c r="AL585" i="1"/>
  <c r="AS585" i="1" s="1"/>
  <c r="AM585" i="1"/>
  <c r="AT585" i="1" s="1"/>
  <c r="AN585" i="1"/>
  <c r="AU585" i="1" s="1"/>
  <c r="AO585" i="1"/>
  <c r="AV585" i="1" s="1"/>
  <c r="AK586" i="1"/>
  <c r="AR586" i="1" s="1"/>
  <c r="AW586" i="1" s="1"/>
  <c r="AL586" i="1"/>
  <c r="AS586" i="1" s="1"/>
  <c r="AM586" i="1"/>
  <c r="AT586" i="1" s="1"/>
  <c r="AN586" i="1"/>
  <c r="AU586" i="1" s="1"/>
  <c r="AO586" i="1"/>
  <c r="AV586" i="1" s="1"/>
  <c r="AK587" i="1"/>
  <c r="AR587" i="1" s="1"/>
  <c r="AW587" i="1" s="1"/>
  <c r="AL587" i="1"/>
  <c r="AS587" i="1" s="1"/>
  <c r="AM587" i="1"/>
  <c r="AT587" i="1" s="1"/>
  <c r="AN587" i="1"/>
  <c r="AU587" i="1" s="1"/>
  <c r="AO587" i="1"/>
  <c r="AV587" i="1" s="1"/>
  <c r="AK588" i="1"/>
  <c r="AR588" i="1" s="1"/>
  <c r="AW588" i="1" s="1"/>
  <c r="AL588" i="1"/>
  <c r="AS588" i="1" s="1"/>
  <c r="AM588" i="1"/>
  <c r="AT588" i="1" s="1"/>
  <c r="AN588" i="1"/>
  <c r="AU588" i="1" s="1"/>
  <c r="AO588" i="1"/>
  <c r="AV588" i="1" s="1"/>
  <c r="AK589" i="1"/>
  <c r="AR589" i="1" s="1"/>
  <c r="AW589" i="1" s="1"/>
  <c r="AL589" i="1"/>
  <c r="AS589" i="1" s="1"/>
  <c r="AM589" i="1"/>
  <c r="AT589" i="1" s="1"/>
  <c r="AN589" i="1"/>
  <c r="AU589" i="1" s="1"/>
  <c r="AO589" i="1"/>
  <c r="AV589" i="1" s="1"/>
  <c r="AK590" i="1"/>
  <c r="AR590" i="1" s="1"/>
  <c r="AW590" i="1" s="1"/>
  <c r="AL590" i="1"/>
  <c r="AS590" i="1" s="1"/>
  <c r="AM590" i="1"/>
  <c r="AT590" i="1" s="1"/>
  <c r="AN590" i="1"/>
  <c r="AU590" i="1" s="1"/>
  <c r="AO590" i="1"/>
  <c r="AV590" i="1" s="1"/>
  <c r="AK591" i="1"/>
  <c r="AR591" i="1" s="1"/>
  <c r="AW591" i="1" s="1"/>
  <c r="AL591" i="1"/>
  <c r="AS591" i="1" s="1"/>
  <c r="AM591" i="1"/>
  <c r="AT591" i="1" s="1"/>
  <c r="AN591" i="1"/>
  <c r="AU591" i="1" s="1"/>
  <c r="AO591" i="1"/>
  <c r="AV591" i="1" s="1"/>
  <c r="AK592" i="1"/>
  <c r="AR592" i="1" s="1"/>
  <c r="AW592" i="1" s="1"/>
  <c r="AL592" i="1"/>
  <c r="AS592" i="1" s="1"/>
  <c r="AM592" i="1"/>
  <c r="AT592" i="1" s="1"/>
  <c r="AN592" i="1"/>
  <c r="AO592" i="1"/>
  <c r="AV592" i="1" s="1"/>
  <c r="AK593" i="1"/>
  <c r="AR593" i="1" s="1"/>
  <c r="AW593" i="1" s="1"/>
  <c r="AL593" i="1"/>
  <c r="AS593" i="1" s="1"/>
  <c r="AM593" i="1"/>
  <c r="AT593" i="1" s="1"/>
  <c r="AN593" i="1"/>
  <c r="AU593" i="1" s="1"/>
  <c r="AO593" i="1"/>
  <c r="AV593" i="1" s="1"/>
  <c r="AK594" i="1"/>
  <c r="AR594" i="1" s="1"/>
  <c r="AW594" i="1" s="1"/>
  <c r="AL594" i="1"/>
  <c r="AS594" i="1" s="1"/>
  <c r="AM594" i="1"/>
  <c r="AT594" i="1" s="1"/>
  <c r="AN594" i="1"/>
  <c r="AU594" i="1" s="1"/>
  <c r="AO594" i="1"/>
  <c r="AV594" i="1" s="1"/>
  <c r="AK595" i="1"/>
  <c r="AR595" i="1" s="1"/>
  <c r="AW595" i="1" s="1"/>
  <c r="AL595" i="1"/>
  <c r="AS595" i="1" s="1"/>
  <c r="AM595" i="1"/>
  <c r="AT595" i="1" s="1"/>
  <c r="AN595" i="1"/>
  <c r="AU595" i="1" s="1"/>
  <c r="AO595" i="1"/>
  <c r="AV595" i="1" s="1"/>
  <c r="AK596" i="1"/>
  <c r="AR596" i="1" s="1"/>
  <c r="AW596" i="1" s="1"/>
  <c r="AL596" i="1"/>
  <c r="AS596" i="1" s="1"/>
  <c r="AM596" i="1"/>
  <c r="AT596" i="1" s="1"/>
  <c r="AN596" i="1"/>
  <c r="AU596" i="1" s="1"/>
  <c r="AO596" i="1"/>
  <c r="AV596" i="1" s="1"/>
  <c r="AK597" i="1"/>
  <c r="AR597" i="1" s="1"/>
  <c r="AW597" i="1" s="1"/>
  <c r="AL597" i="1"/>
  <c r="AS597" i="1" s="1"/>
  <c r="AM597" i="1"/>
  <c r="AT597" i="1" s="1"/>
  <c r="AN597" i="1"/>
  <c r="AU597" i="1" s="1"/>
  <c r="AO597" i="1"/>
  <c r="AV597" i="1" s="1"/>
  <c r="AK598" i="1"/>
  <c r="AR598" i="1" s="1"/>
  <c r="AW598" i="1" s="1"/>
  <c r="AL598" i="1"/>
  <c r="AS598" i="1" s="1"/>
  <c r="AM598" i="1"/>
  <c r="AT598" i="1" s="1"/>
  <c r="AN598" i="1"/>
  <c r="AU598" i="1" s="1"/>
  <c r="AO598" i="1"/>
  <c r="AV598" i="1" s="1"/>
  <c r="AK599" i="1"/>
  <c r="AR599" i="1" s="1"/>
  <c r="AW599" i="1" s="1"/>
  <c r="AL599" i="1"/>
  <c r="AS599" i="1" s="1"/>
  <c r="AM599" i="1"/>
  <c r="AT599" i="1" s="1"/>
  <c r="AN599" i="1"/>
  <c r="AU599" i="1" s="1"/>
  <c r="AO599" i="1"/>
  <c r="AV599" i="1" s="1"/>
  <c r="AK600" i="1"/>
  <c r="AR600" i="1" s="1"/>
  <c r="AW600" i="1" s="1"/>
  <c r="AL600" i="1"/>
  <c r="AS600" i="1" s="1"/>
  <c r="AM600" i="1"/>
  <c r="AT600" i="1" s="1"/>
  <c r="AN600" i="1"/>
  <c r="AU600" i="1" s="1"/>
  <c r="AO600" i="1"/>
  <c r="AV600" i="1" s="1"/>
  <c r="AK601" i="1"/>
  <c r="AR601" i="1" s="1"/>
  <c r="AW601" i="1" s="1"/>
  <c r="AL601" i="1"/>
  <c r="AS601" i="1" s="1"/>
  <c r="AM601" i="1"/>
  <c r="AT601" i="1" s="1"/>
  <c r="AN601" i="1"/>
  <c r="AU601" i="1" s="1"/>
  <c r="AO601" i="1"/>
  <c r="AV601" i="1" s="1"/>
  <c r="AK602" i="1"/>
  <c r="AR602" i="1" s="1"/>
  <c r="AW602" i="1" s="1"/>
  <c r="AL602" i="1"/>
  <c r="AS602" i="1" s="1"/>
  <c r="AM602" i="1"/>
  <c r="AT602" i="1" s="1"/>
  <c r="AN602" i="1"/>
  <c r="AU602" i="1" s="1"/>
  <c r="AO602" i="1"/>
  <c r="AV602" i="1" s="1"/>
  <c r="AK603" i="1"/>
  <c r="AR603" i="1" s="1"/>
  <c r="AW603" i="1" s="1"/>
  <c r="AL603" i="1"/>
  <c r="AS603" i="1" s="1"/>
  <c r="AM603" i="1"/>
  <c r="AT603" i="1" s="1"/>
  <c r="AN603" i="1"/>
  <c r="AU603" i="1" s="1"/>
  <c r="AO603" i="1"/>
  <c r="AV603" i="1" s="1"/>
  <c r="AK604" i="1"/>
  <c r="AR604" i="1" s="1"/>
  <c r="AW604" i="1" s="1"/>
  <c r="AL604" i="1"/>
  <c r="AS604" i="1" s="1"/>
  <c r="AM604" i="1"/>
  <c r="AT604" i="1" s="1"/>
  <c r="AN604" i="1"/>
  <c r="AU604" i="1" s="1"/>
  <c r="AO604" i="1"/>
  <c r="AV604" i="1" s="1"/>
  <c r="AK605" i="1"/>
  <c r="AR605" i="1" s="1"/>
  <c r="AW605" i="1" s="1"/>
  <c r="AL605" i="1"/>
  <c r="AM605" i="1"/>
  <c r="AT605" i="1" s="1"/>
  <c r="AN605" i="1"/>
  <c r="AU605" i="1" s="1"/>
  <c r="AO605" i="1"/>
  <c r="AV605" i="1" s="1"/>
  <c r="AK606" i="1"/>
  <c r="AR606" i="1" s="1"/>
  <c r="AW606" i="1" s="1"/>
  <c r="AL606" i="1"/>
  <c r="AS606" i="1" s="1"/>
  <c r="AM606" i="1"/>
  <c r="AT606" i="1" s="1"/>
  <c r="AN606" i="1"/>
  <c r="AU606" i="1" s="1"/>
  <c r="AO606" i="1"/>
  <c r="AV606" i="1" s="1"/>
  <c r="AK607" i="1"/>
  <c r="AR607" i="1" s="1"/>
  <c r="AW607" i="1" s="1"/>
  <c r="AL607" i="1"/>
  <c r="AS607" i="1" s="1"/>
  <c r="AM607" i="1"/>
  <c r="AT607" i="1" s="1"/>
  <c r="AN607" i="1"/>
  <c r="AU607" i="1" s="1"/>
  <c r="AO607" i="1"/>
  <c r="AV607" i="1" s="1"/>
  <c r="AK608" i="1"/>
  <c r="AR608" i="1" s="1"/>
  <c r="AW608" i="1" s="1"/>
  <c r="AL608" i="1"/>
  <c r="AS608" i="1" s="1"/>
  <c r="AM608" i="1"/>
  <c r="AT608" i="1" s="1"/>
  <c r="AN608" i="1"/>
  <c r="AU608" i="1" s="1"/>
  <c r="AO608" i="1"/>
  <c r="AV608" i="1" s="1"/>
  <c r="AK609" i="1"/>
  <c r="AR609" i="1" s="1"/>
  <c r="AW609" i="1" s="1"/>
  <c r="AL609" i="1"/>
  <c r="AS609" i="1" s="1"/>
  <c r="AM609" i="1"/>
  <c r="AT609" i="1" s="1"/>
  <c r="AN609" i="1"/>
  <c r="AU609" i="1" s="1"/>
  <c r="AO609" i="1"/>
  <c r="AV609" i="1" s="1"/>
  <c r="AK610" i="1"/>
  <c r="AR610" i="1" s="1"/>
  <c r="AW610" i="1" s="1"/>
  <c r="AL610" i="1"/>
  <c r="AS610" i="1" s="1"/>
  <c r="AM610" i="1"/>
  <c r="AT610" i="1" s="1"/>
  <c r="AN610" i="1"/>
  <c r="AU610" i="1" s="1"/>
  <c r="AO610" i="1"/>
  <c r="AV610" i="1" s="1"/>
  <c r="AK611" i="1"/>
  <c r="AR611" i="1" s="1"/>
  <c r="AW611" i="1" s="1"/>
  <c r="AL611" i="1"/>
  <c r="AS611" i="1" s="1"/>
  <c r="AM611" i="1"/>
  <c r="AT611" i="1" s="1"/>
  <c r="AN611" i="1"/>
  <c r="AU611" i="1" s="1"/>
  <c r="AO611" i="1"/>
  <c r="AV611" i="1" s="1"/>
  <c r="AK612" i="1"/>
  <c r="AR612" i="1" s="1"/>
  <c r="AW612" i="1" s="1"/>
  <c r="AL612" i="1"/>
  <c r="AS612" i="1" s="1"/>
  <c r="AM612" i="1"/>
  <c r="AT612" i="1" s="1"/>
  <c r="AN612" i="1"/>
  <c r="AU612" i="1" s="1"/>
  <c r="AO612" i="1"/>
  <c r="AV612" i="1" s="1"/>
  <c r="AK613" i="1"/>
  <c r="AR613" i="1" s="1"/>
  <c r="AW613" i="1" s="1"/>
  <c r="AL613" i="1"/>
  <c r="AS613" i="1" s="1"/>
  <c r="AM613" i="1"/>
  <c r="AT613" i="1" s="1"/>
  <c r="AN613" i="1"/>
  <c r="AU613" i="1" s="1"/>
  <c r="AO613" i="1"/>
  <c r="AV613" i="1" s="1"/>
  <c r="AK614" i="1"/>
  <c r="AR614" i="1" s="1"/>
  <c r="AW614" i="1" s="1"/>
  <c r="AL614" i="1"/>
  <c r="AS614" i="1" s="1"/>
  <c r="AM614" i="1"/>
  <c r="AT614" i="1" s="1"/>
  <c r="AN614" i="1"/>
  <c r="AU614" i="1" s="1"/>
  <c r="AO614" i="1"/>
  <c r="AV614" i="1" s="1"/>
  <c r="AK615" i="1"/>
  <c r="AR615" i="1" s="1"/>
  <c r="AW615" i="1" s="1"/>
  <c r="AL615" i="1"/>
  <c r="AS615" i="1" s="1"/>
  <c r="AM615" i="1"/>
  <c r="AT615" i="1" s="1"/>
  <c r="AN615" i="1"/>
  <c r="AU615" i="1" s="1"/>
  <c r="AO615" i="1"/>
  <c r="AV615" i="1" s="1"/>
  <c r="AK616" i="1"/>
  <c r="AR616" i="1" s="1"/>
  <c r="AW616" i="1" s="1"/>
  <c r="AL616" i="1"/>
  <c r="AS616" i="1" s="1"/>
  <c r="AM616" i="1"/>
  <c r="AT616" i="1" s="1"/>
  <c r="AN616" i="1"/>
  <c r="AU616" i="1" s="1"/>
  <c r="AO616" i="1"/>
  <c r="AV616" i="1" s="1"/>
  <c r="AK617" i="1"/>
  <c r="AR617" i="1" s="1"/>
  <c r="AW617" i="1" s="1"/>
  <c r="AL617" i="1"/>
  <c r="AS617" i="1" s="1"/>
  <c r="AM617" i="1"/>
  <c r="AT617" i="1" s="1"/>
  <c r="AN617" i="1"/>
  <c r="AU617" i="1" s="1"/>
  <c r="AO617" i="1"/>
  <c r="AV617" i="1" s="1"/>
  <c r="AK618" i="1"/>
  <c r="AR618" i="1" s="1"/>
  <c r="AW618" i="1" s="1"/>
  <c r="AL618" i="1"/>
  <c r="AS618" i="1" s="1"/>
  <c r="AM618" i="1"/>
  <c r="AT618" i="1" s="1"/>
  <c r="AN618" i="1"/>
  <c r="AU618" i="1" s="1"/>
  <c r="AO618" i="1"/>
  <c r="AV618" i="1" s="1"/>
  <c r="AK619" i="1"/>
  <c r="AL619" i="1"/>
  <c r="AS619" i="1" s="1"/>
  <c r="AM619" i="1"/>
  <c r="AT619" i="1" s="1"/>
  <c r="AN619" i="1"/>
  <c r="AU619" i="1" s="1"/>
  <c r="AO619" i="1"/>
  <c r="AV619" i="1" s="1"/>
  <c r="AK620" i="1"/>
  <c r="AR620" i="1" s="1"/>
  <c r="AW620" i="1" s="1"/>
  <c r="AL620" i="1"/>
  <c r="AS620" i="1" s="1"/>
  <c r="AM620" i="1"/>
  <c r="AT620" i="1" s="1"/>
  <c r="AN620" i="1"/>
  <c r="AU620" i="1" s="1"/>
  <c r="AO620" i="1"/>
  <c r="AV620" i="1" s="1"/>
  <c r="AK621" i="1"/>
  <c r="AR621" i="1" s="1"/>
  <c r="AW621" i="1" s="1"/>
  <c r="AL621" i="1"/>
  <c r="AS621" i="1" s="1"/>
  <c r="AM621" i="1"/>
  <c r="AT621" i="1" s="1"/>
  <c r="AN621" i="1"/>
  <c r="AU621" i="1" s="1"/>
  <c r="AO621" i="1"/>
  <c r="AV621" i="1" s="1"/>
  <c r="AK622" i="1"/>
  <c r="AR622" i="1" s="1"/>
  <c r="AW622" i="1" s="1"/>
  <c r="AL622" i="1"/>
  <c r="AS622" i="1" s="1"/>
  <c r="AM622" i="1"/>
  <c r="AT622" i="1" s="1"/>
  <c r="AN622" i="1"/>
  <c r="AU622" i="1" s="1"/>
  <c r="AO622" i="1"/>
  <c r="AV622" i="1" s="1"/>
  <c r="AK623" i="1"/>
  <c r="AR623" i="1" s="1"/>
  <c r="AW623" i="1" s="1"/>
  <c r="AL623" i="1"/>
  <c r="AS623" i="1" s="1"/>
  <c r="AM623" i="1"/>
  <c r="AT623" i="1" s="1"/>
  <c r="AN623" i="1"/>
  <c r="AU623" i="1" s="1"/>
  <c r="AO623" i="1"/>
  <c r="AV623" i="1" s="1"/>
  <c r="AK624" i="1"/>
  <c r="AR624" i="1" s="1"/>
  <c r="AW624" i="1" s="1"/>
  <c r="AL624" i="1"/>
  <c r="AS624" i="1" s="1"/>
  <c r="AM624" i="1"/>
  <c r="AT624" i="1" s="1"/>
  <c r="AN624" i="1"/>
  <c r="AU624" i="1" s="1"/>
  <c r="AO624" i="1"/>
  <c r="AV624" i="1" s="1"/>
  <c r="AK625" i="1"/>
  <c r="AR625" i="1" s="1"/>
  <c r="AW625" i="1" s="1"/>
  <c r="AL625" i="1"/>
  <c r="AS625" i="1" s="1"/>
  <c r="AM625" i="1"/>
  <c r="AT625" i="1" s="1"/>
  <c r="AN625" i="1"/>
  <c r="AU625" i="1" s="1"/>
  <c r="AO625" i="1"/>
  <c r="AV625" i="1" s="1"/>
  <c r="AK626" i="1"/>
  <c r="AR626" i="1" s="1"/>
  <c r="AW626" i="1" s="1"/>
  <c r="AL626" i="1"/>
  <c r="AS626" i="1" s="1"/>
  <c r="AM626" i="1"/>
  <c r="AT626" i="1" s="1"/>
  <c r="AN626" i="1"/>
  <c r="AU626" i="1" s="1"/>
  <c r="AO626" i="1"/>
  <c r="AV626" i="1" s="1"/>
  <c r="AK627" i="1"/>
  <c r="AR627" i="1" s="1"/>
  <c r="AW627" i="1" s="1"/>
  <c r="AL627" i="1"/>
  <c r="AS627" i="1" s="1"/>
  <c r="AM627" i="1"/>
  <c r="AT627" i="1" s="1"/>
  <c r="AN627" i="1"/>
  <c r="AU627" i="1" s="1"/>
  <c r="AO627" i="1"/>
  <c r="AV627" i="1" s="1"/>
  <c r="AK628" i="1"/>
  <c r="AR628" i="1" s="1"/>
  <c r="AW628" i="1" s="1"/>
  <c r="AL628" i="1"/>
  <c r="AS628" i="1" s="1"/>
  <c r="AM628" i="1"/>
  <c r="AT628" i="1" s="1"/>
  <c r="AN628" i="1"/>
  <c r="AU628" i="1" s="1"/>
  <c r="AO628" i="1"/>
  <c r="AV628" i="1" s="1"/>
  <c r="AK629" i="1"/>
  <c r="AR629" i="1" s="1"/>
  <c r="AW629" i="1" s="1"/>
  <c r="AL629" i="1"/>
  <c r="AS629" i="1" s="1"/>
  <c r="AM629" i="1"/>
  <c r="AT629" i="1" s="1"/>
  <c r="AN629" i="1"/>
  <c r="AU629" i="1" s="1"/>
  <c r="AO629" i="1"/>
  <c r="AV629" i="1" s="1"/>
  <c r="AK630" i="1"/>
  <c r="AR630" i="1" s="1"/>
  <c r="AW630" i="1" s="1"/>
  <c r="AL630" i="1"/>
  <c r="AS630" i="1" s="1"/>
  <c r="AM630" i="1"/>
  <c r="AT630" i="1" s="1"/>
  <c r="AN630" i="1"/>
  <c r="AU630" i="1" s="1"/>
  <c r="AO630" i="1"/>
  <c r="AV630" i="1" s="1"/>
  <c r="AK631" i="1"/>
  <c r="AR631" i="1" s="1"/>
  <c r="AW631" i="1" s="1"/>
  <c r="AL631" i="1"/>
  <c r="AS631" i="1" s="1"/>
  <c r="AM631" i="1"/>
  <c r="AT631" i="1" s="1"/>
  <c r="AN631" i="1"/>
  <c r="AO631" i="1"/>
  <c r="AV631" i="1" s="1"/>
  <c r="AK632" i="1"/>
  <c r="AR632" i="1" s="1"/>
  <c r="AW632" i="1" s="1"/>
  <c r="AL632" i="1"/>
  <c r="AS632" i="1" s="1"/>
  <c r="AM632" i="1"/>
  <c r="AT632" i="1" s="1"/>
  <c r="AN632" i="1"/>
  <c r="AU632" i="1" s="1"/>
  <c r="AO632" i="1"/>
  <c r="AV632" i="1" s="1"/>
  <c r="AK38" i="1"/>
  <c r="AK39" i="1"/>
  <c r="AK40" i="1"/>
  <c r="AK41" i="1"/>
  <c r="AK42" i="1"/>
  <c r="AK43" i="1"/>
  <c r="AK44" i="1"/>
  <c r="AK45" i="1"/>
  <c r="AK46" i="1"/>
  <c r="AK47" i="1"/>
  <c r="AK48" i="1"/>
  <c r="AK49" i="1"/>
  <c r="AR49" i="1" s="1"/>
  <c r="AW49" i="1" s="1"/>
  <c r="AK50" i="1"/>
  <c r="AR50" i="1" s="1"/>
  <c r="AW50" i="1" s="1"/>
  <c r="AK51" i="1"/>
  <c r="AR51" i="1" s="1"/>
  <c r="AW51" i="1" s="1"/>
  <c r="AK52" i="1"/>
  <c r="AR52" i="1" s="1"/>
  <c r="AW52" i="1" s="1"/>
  <c r="AK53" i="1"/>
  <c r="AR53" i="1" s="1"/>
  <c r="AW53" i="1" s="1"/>
  <c r="AK54" i="1"/>
  <c r="AR54" i="1" s="1"/>
  <c r="AW54" i="1" s="1"/>
  <c r="AK55" i="1"/>
  <c r="AR55" i="1" s="1"/>
  <c r="AW55" i="1" s="1"/>
  <c r="AK56" i="1"/>
  <c r="AR56" i="1" s="1"/>
  <c r="AW56" i="1" s="1"/>
  <c r="AK57" i="1"/>
  <c r="AR57" i="1" s="1"/>
  <c r="AW57" i="1" s="1"/>
  <c r="AK58" i="1"/>
  <c r="AR58" i="1" s="1"/>
  <c r="AW58" i="1" s="1"/>
  <c r="AK21" i="1"/>
  <c r="AK22" i="1"/>
  <c r="AK23" i="1"/>
  <c r="AK24" i="1"/>
  <c r="AK25" i="1"/>
  <c r="AK26" i="1"/>
  <c r="AK27" i="1"/>
  <c r="AK28" i="1"/>
  <c r="AK29" i="1"/>
  <c r="AK30" i="1"/>
  <c r="AK31" i="1"/>
  <c r="AK32" i="1"/>
  <c r="AK33" i="1"/>
  <c r="AK34" i="1"/>
  <c r="AK35" i="1"/>
  <c r="AK36" i="1"/>
  <c r="AK37" i="1"/>
  <c r="AO284" i="1"/>
  <c r="AV284" i="1" s="1"/>
  <c r="AN284" i="1"/>
  <c r="AU284" i="1" s="1"/>
  <c r="AM284" i="1"/>
  <c r="AT284" i="1" s="1"/>
  <c r="AL284" i="1"/>
  <c r="AS284" i="1" s="1"/>
  <c r="AK284" i="1"/>
  <c r="AR284" i="1" s="1"/>
  <c r="AW284" i="1" s="1"/>
  <c r="AO283" i="1"/>
  <c r="AV283" i="1" s="1"/>
  <c r="AN283" i="1"/>
  <c r="AU283" i="1" s="1"/>
  <c r="AM283" i="1"/>
  <c r="AT283" i="1" s="1"/>
  <c r="AL283" i="1"/>
  <c r="AS283" i="1" s="1"/>
  <c r="AK283" i="1"/>
  <c r="AR283" i="1" s="1"/>
  <c r="AW283" i="1" s="1"/>
  <c r="AO282" i="1"/>
  <c r="AV282" i="1" s="1"/>
  <c r="AN282" i="1"/>
  <c r="AU282" i="1" s="1"/>
  <c r="AM282" i="1"/>
  <c r="AT282" i="1" s="1"/>
  <c r="AL282" i="1"/>
  <c r="AS282" i="1" s="1"/>
  <c r="AK282" i="1"/>
  <c r="AR282" i="1" s="1"/>
  <c r="AW282" i="1" s="1"/>
  <c r="AO281" i="1"/>
  <c r="AV281" i="1" s="1"/>
  <c r="AN281" i="1"/>
  <c r="AU281" i="1" s="1"/>
  <c r="AM281" i="1"/>
  <c r="AT281" i="1" s="1"/>
  <c r="AL281" i="1"/>
  <c r="AS281" i="1" s="1"/>
  <c r="AK281" i="1"/>
  <c r="AR281" i="1" s="1"/>
  <c r="AW281" i="1" s="1"/>
  <c r="AO280" i="1"/>
  <c r="AV280" i="1" s="1"/>
  <c r="AN280" i="1"/>
  <c r="AU280" i="1" s="1"/>
  <c r="AM280" i="1"/>
  <c r="AT280" i="1" s="1"/>
  <c r="AL280" i="1"/>
  <c r="AS280" i="1" s="1"/>
  <c r="AK280" i="1"/>
  <c r="AR280" i="1" s="1"/>
  <c r="AW280" i="1" s="1"/>
  <c r="AO279" i="1"/>
  <c r="AV279" i="1" s="1"/>
  <c r="AN279" i="1"/>
  <c r="AU279" i="1" s="1"/>
  <c r="AM279" i="1"/>
  <c r="AT279" i="1" s="1"/>
  <c r="AL279" i="1"/>
  <c r="AS279" i="1" s="1"/>
  <c r="AK279" i="1"/>
  <c r="AR279" i="1" s="1"/>
  <c r="AW279" i="1" s="1"/>
  <c r="AO278" i="1"/>
  <c r="AV278" i="1" s="1"/>
  <c r="AN278" i="1"/>
  <c r="AU278" i="1" s="1"/>
  <c r="AM278" i="1"/>
  <c r="AT278" i="1" s="1"/>
  <c r="AL278" i="1"/>
  <c r="AS278" i="1" s="1"/>
  <c r="AK278" i="1"/>
  <c r="AR278" i="1" s="1"/>
  <c r="AW278" i="1" s="1"/>
  <c r="AO277" i="1"/>
  <c r="AV277" i="1" s="1"/>
  <c r="AN277" i="1"/>
  <c r="AU277" i="1" s="1"/>
  <c r="AM277" i="1"/>
  <c r="AT277" i="1" s="1"/>
  <c r="AL277" i="1"/>
  <c r="AS277" i="1" s="1"/>
  <c r="AK277" i="1"/>
  <c r="AR277" i="1" s="1"/>
  <c r="AW277" i="1" s="1"/>
  <c r="AO276" i="1"/>
  <c r="AV276" i="1" s="1"/>
  <c r="AN276" i="1"/>
  <c r="AU276" i="1" s="1"/>
  <c r="AM276" i="1"/>
  <c r="AT276" i="1" s="1"/>
  <c r="AL276" i="1"/>
  <c r="AS276" i="1" s="1"/>
  <c r="AK276" i="1"/>
  <c r="AR276" i="1" s="1"/>
  <c r="AW276" i="1" s="1"/>
  <c r="AO275" i="1"/>
  <c r="AV275" i="1" s="1"/>
  <c r="AN275" i="1"/>
  <c r="AU275" i="1" s="1"/>
  <c r="AM275" i="1"/>
  <c r="AT275" i="1" s="1"/>
  <c r="AL275" i="1"/>
  <c r="AS275" i="1" s="1"/>
  <c r="AK275" i="1"/>
  <c r="AR275" i="1" s="1"/>
  <c r="AW275" i="1" s="1"/>
  <c r="AO274" i="1"/>
  <c r="AV274" i="1" s="1"/>
  <c r="AN274" i="1"/>
  <c r="AU274" i="1" s="1"/>
  <c r="AM274" i="1"/>
  <c r="AT274" i="1" s="1"/>
  <c r="AL274" i="1"/>
  <c r="AS274" i="1" s="1"/>
  <c r="AK274" i="1"/>
  <c r="AR274" i="1" s="1"/>
  <c r="AW274" i="1" s="1"/>
  <c r="AO273" i="1"/>
  <c r="AV273" i="1" s="1"/>
  <c r="AN273" i="1"/>
  <c r="AU273" i="1" s="1"/>
  <c r="AM273" i="1"/>
  <c r="AT273" i="1" s="1"/>
  <c r="AL273" i="1"/>
  <c r="AS273" i="1" s="1"/>
  <c r="AK273" i="1"/>
  <c r="AR273" i="1" s="1"/>
  <c r="AW273" i="1" s="1"/>
  <c r="AO272" i="1"/>
  <c r="AV272" i="1" s="1"/>
  <c r="AN272" i="1"/>
  <c r="AU272" i="1" s="1"/>
  <c r="AM272" i="1"/>
  <c r="AT272" i="1" s="1"/>
  <c r="AL272" i="1"/>
  <c r="AS272" i="1" s="1"/>
  <c r="AK272" i="1"/>
  <c r="AR272" i="1" s="1"/>
  <c r="AW272" i="1" s="1"/>
  <c r="AO271" i="1"/>
  <c r="AV271" i="1" s="1"/>
  <c r="AN271" i="1"/>
  <c r="AU271" i="1" s="1"/>
  <c r="AM271" i="1"/>
  <c r="AT271" i="1" s="1"/>
  <c r="AL271" i="1"/>
  <c r="AS271" i="1" s="1"/>
  <c r="AK271" i="1"/>
  <c r="AR271" i="1" s="1"/>
  <c r="AW271" i="1" s="1"/>
  <c r="AO270" i="1"/>
  <c r="AV270" i="1" s="1"/>
  <c r="AN270" i="1"/>
  <c r="AU270" i="1" s="1"/>
  <c r="AM270" i="1"/>
  <c r="AT270" i="1" s="1"/>
  <c r="AL270" i="1"/>
  <c r="AS270" i="1" s="1"/>
  <c r="AK270" i="1"/>
  <c r="AR270" i="1" s="1"/>
  <c r="AW270" i="1" s="1"/>
  <c r="AO269" i="1"/>
  <c r="AV269" i="1" s="1"/>
  <c r="AN269" i="1"/>
  <c r="AU269" i="1" s="1"/>
  <c r="AM269" i="1"/>
  <c r="AT269" i="1" s="1"/>
  <c r="AL269" i="1"/>
  <c r="AS269" i="1" s="1"/>
  <c r="AK269" i="1"/>
  <c r="AR269" i="1" s="1"/>
  <c r="AW269" i="1" s="1"/>
  <c r="AO268" i="1"/>
  <c r="AV268" i="1" s="1"/>
  <c r="AN268" i="1"/>
  <c r="AU268" i="1" s="1"/>
  <c r="AM268" i="1"/>
  <c r="AT268" i="1" s="1"/>
  <c r="AL268" i="1"/>
  <c r="AS268" i="1" s="1"/>
  <c r="AK268" i="1"/>
  <c r="AR268" i="1" s="1"/>
  <c r="AW268" i="1" s="1"/>
  <c r="AO267" i="1"/>
  <c r="AV267" i="1" s="1"/>
  <c r="AN267" i="1"/>
  <c r="AU267" i="1" s="1"/>
  <c r="AM267" i="1"/>
  <c r="AT267" i="1" s="1"/>
  <c r="AL267" i="1"/>
  <c r="AS267" i="1" s="1"/>
  <c r="AK267" i="1"/>
  <c r="AR267" i="1" s="1"/>
  <c r="AW267" i="1" s="1"/>
  <c r="AO266" i="1"/>
  <c r="AV266" i="1" s="1"/>
  <c r="AN266" i="1"/>
  <c r="AU266" i="1" s="1"/>
  <c r="AM266" i="1"/>
  <c r="AT266" i="1" s="1"/>
  <c r="AL266" i="1"/>
  <c r="AS266" i="1" s="1"/>
  <c r="AK266" i="1"/>
  <c r="AR266" i="1" s="1"/>
  <c r="AW266" i="1" s="1"/>
  <c r="AO265" i="1"/>
  <c r="AV265" i="1" s="1"/>
  <c r="AN265" i="1"/>
  <c r="AU265" i="1" s="1"/>
  <c r="AM265" i="1"/>
  <c r="AT265" i="1" s="1"/>
  <c r="AL265" i="1"/>
  <c r="AS265" i="1" s="1"/>
  <c r="AK265" i="1"/>
  <c r="AR265" i="1" s="1"/>
  <c r="AW265" i="1" s="1"/>
  <c r="AO264" i="1"/>
  <c r="AV264" i="1" s="1"/>
  <c r="AN264" i="1"/>
  <c r="AU264" i="1" s="1"/>
  <c r="AM264" i="1"/>
  <c r="AT264" i="1" s="1"/>
  <c r="AL264" i="1"/>
  <c r="AS264" i="1" s="1"/>
  <c r="AK264" i="1"/>
  <c r="AR264" i="1" s="1"/>
  <c r="AW264" i="1" s="1"/>
  <c r="AO263" i="1"/>
  <c r="AV263" i="1" s="1"/>
  <c r="AN263" i="1"/>
  <c r="AU263" i="1" s="1"/>
  <c r="AM263" i="1"/>
  <c r="AT263" i="1" s="1"/>
  <c r="AL263" i="1"/>
  <c r="AS263" i="1" s="1"/>
  <c r="AK263" i="1"/>
  <c r="AR263" i="1" s="1"/>
  <c r="AW263" i="1" s="1"/>
  <c r="AO262" i="1"/>
  <c r="AV262" i="1" s="1"/>
  <c r="AN262" i="1"/>
  <c r="AU262" i="1" s="1"/>
  <c r="AM262" i="1"/>
  <c r="AT262" i="1" s="1"/>
  <c r="AL262" i="1"/>
  <c r="AS262" i="1" s="1"/>
  <c r="AK262" i="1"/>
  <c r="AR262" i="1" s="1"/>
  <c r="AW262" i="1" s="1"/>
  <c r="AO261" i="1"/>
  <c r="AV261" i="1" s="1"/>
  <c r="AN261" i="1"/>
  <c r="AU261" i="1" s="1"/>
  <c r="AM261" i="1"/>
  <c r="AT261" i="1" s="1"/>
  <c r="AL261" i="1"/>
  <c r="AS261" i="1" s="1"/>
  <c r="AK261" i="1"/>
  <c r="AR261" i="1" s="1"/>
  <c r="AW261" i="1" s="1"/>
  <c r="AO260" i="1"/>
  <c r="AV260" i="1" s="1"/>
  <c r="AN260" i="1"/>
  <c r="AU260" i="1" s="1"/>
  <c r="AM260" i="1"/>
  <c r="AT260" i="1" s="1"/>
  <c r="AL260" i="1"/>
  <c r="AS260" i="1" s="1"/>
  <c r="AK260" i="1"/>
  <c r="AR260" i="1" s="1"/>
  <c r="AW260" i="1" s="1"/>
  <c r="AO259" i="1"/>
  <c r="AV259" i="1" s="1"/>
  <c r="AN259" i="1"/>
  <c r="AU259" i="1" s="1"/>
  <c r="AM259" i="1"/>
  <c r="AT259" i="1" s="1"/>
  <c r="AL259" i="1"/>
  <c r="AS259" i="1" s="1"/>
  <c r="AK259" i="1"/>
  <c r="AR259" i="1" s="1"/>
  <c r="AW259" i="1" s="1"/>
  <c r="AO258" i="1"/>
  <c r="AV258" i="1" s="1"/>
  <c r="AN258" i="1"/>
  <c r="AU258" i="1" s="1"/>
  <c r="AM258" i="1"/>
  <c r="AT258" i="1" s="1"/>
  <c r="AL258" i="1"/>
  <c r="AS258" i="1" s="1"/>
  <c r="AK258" i="1"/>
  <c r="AR258" i="1" s="1"/>
  <c r="AW258" i="1" s="1"/>
  <c r="AO257" i="1"/>
  <c r="AV257" i="1" s="1"/>
  <c r="AN257" i="1"/>
  <c r="AU257" i="1" s="1"/>
  <c r="AM257" i="1"/>
  <c r="AT257" i="1" s="1"/>
  <c r="AL257" i="1"/>
  <c r="AS257" i="1" s="1"/>
  <c r="AK257" i="1"/>
  <c r="AR257" i="1" s="1"/>
  <c r="AW257" i="1" s="1"/>
  <c r="AO256" i="1"/>
  <c r="AV256" i="1" s="1"/>
  <c r="AN256" i="1"/>
  <c r="AU256" i="1" s="1"/>
  <c r="AM256" i="1"/>
  <c r="AT256" i="1" s="1"/>
  <c r="AL256" i="1"/>
  <c r="AS256" i="1" s="1"/>
  <c r="AK256" i="1"/>
  <c r="AR256" i="1" s="1"/>
  <c r="AW256" i="1" s="1"/>
  <c r="AO255" i="1"/>
  <c r="AV255" i="1" s="1"/>
  <c r="AN255" i="1"/>
  <c r="AU255" i="1" s="1"/>
  <c r="AM255" i="1"/>
  <c r="AT255" i="1" s="1"/>
  <c r="AL255" i="1"/>
  <c r="AS255" i="1" s="1"/>
  <c r="AK255" i="1"/>
  <c r="AR255" i="1" s="1"/>
  <c r="AW255" i="1" s="1"/>
  <c r="AO254" i="1"/>
  <c r="AV254" i="1" s="1"/>
  <c r="AN254" i="1"/>
  <c r="AU254" i="1" s="1"/>
  <c r="AM254" i="1"/>
  <c r="AT254" i="1" s="1"/>
  <c r="AL254" i="1"/>
  <c r="AS254" i="1" s="1"/>
  <c r="AK254" i="1"/>
  <c r="AR254" i="1" s="1"/>
  <c r="AW254" i="1" s="1"/>
  <c r="AO253" i="1"/>
  <c r="AV253" i="1" s="1"/>
  <c r="AN253" i="1"/>
  <c r="AU253" i="1" s="1"/>
  <c r="AM253" i="1"/>
  <c r="AT253" i="1" s="1"/>
  <c r="AL253" i="1"/>
  <c r="AS253" i="1" s="1"/>
  <c r="AK253" i="1"/>
  <c r="AR253" i="1" s="1"/>
  <c r="AW253" i="1" s="1"/>
  <c r="AO252" i="1"/>
  <c r="AV252" i="1" s="1"/>
  <c r="AN252" i="1"/>
  <c r="AU252" i="1" s="1"/>
  <c r="AM252" i="1"/>
  <c r="AT252" i="1" s="1"/>
  <c r="AL252" i="1"/>
  <c r="AS252" i="1" s="1"/>
  <c r="AK252" i="1"/>
  <c r="AR252" i="1" s="1"/>
  <c r="AW252" i="1" s="1"/>
  <c r="AO251" i="1"/>
  <c r="AV251" i="1" s="1"/>
  <c r="AN251" i="1"/>
  <c r="AU251" i="1" s="1"/>
  <c r="AM251" i="1"/>
  <c r="AT251" i="1" s="1"/>
  <c r="AL251" i="1"/>
  <c r="AS251" i="1" s="1"/>
  <c r="AK251" i="1"/>
  <c r="AR251" i="1" s="1"/>
  <c r="AW251" i="1" s="1"/>
  <c r="AO250" i="1"/>
  <c r="AV250" i="1" s="1"/>
  <c r="AN250" i="1"/>
  <c r="AU250" i="1" s="1"/>
  <c r="AM250" i="1"/>
  <c r="AT250" i="1" s="1"/>
  <c r="AL250" i="1"/>
  <c r="AS250" i="1" s="1"/>
  <c r="AK250" i="1"/>
  <c r="AR250" i="1" s="1"/>
  <c r="AW250" i="1" s="1"/>
  <c r="AO249" i="1"/>
  <c r="AV249" i="1" s="1"/>
  <c r="AN249" i="1"/>
  <c r="AU249" i="1" s="1"/>
  <c r="AM249" i="1"/>
  <c r="AT249" i="1" s="1"/>
  <c r="AL249" i="1"/>
  <c r="AS249" i="1" s="1"/>
  <c r="AK249" i="1"/>
  <c r="AR249" i="1" s="1"/>
  <c r="AW249" i="1" s="1"/>
  <c r="AO248" i="1"/>
  <c r="AV248" i="1" s="1"/>
  <c r="AN248" i="1"/>
  <c r="AU248" i="1" s="1"/>
  <c r="AM248" i="1"/>
  <c r="AT248" i="1" s="1"/>
  <c r="AL248" i="1"/>
  <c r="AS248" i="1" s="1"/>
  <c r="AK248" i="1"/>
  <c r="AR248" i="1" s="1"/>
  <c r="AW248" i="1" s="1"/>
  <c r="AO247" i="1"/>
  <c r="AV247" i="1" s="1"/>
  <c r="AN247" i="1"/>
  <c r="AU247" i="1" s="1"/>
  <c r="AM247" i="1"/>
  <c r="AT247" i="1" s="1"/>
  <c r="AL247" i="1"/>
  <c r="AS247" i="1" s="1"/>
  <c r="AK247" i="1"/>
  <c r="AR247" i="1" s="1"/>
  <c r="AW247" i="1" s="1"/>
  <c r="AO246" i="1"/>
  <c r="AV246" i="1" s="1"/>
  <c r="AN246" i="1"/>
  <c r="AU246" i="1" s="1"/>
  <c r="AM246" i="1"/>
  <c r="AT246" i="1" s="1"/>
  <c r="AL246" i="1"/>
  <c r="AS246" i="1" s="1"/>
  <c r="AK246" i="1"/>
  <c r="AR246" i="1" s="1"/>
  <c r="AW246" i="1" s="1"/>
  <c r="AO245" i="1"/>
  <c r="AV245" i="1" s="1"/>
  <c r="AN245" i="1"/>
  <c r="AU245" i="1" s="1"/>
  <c r="AM245" i="1"/>
  <c r="AT245" i="1" s="1"/>
  <c r="AL245" i="1"/>
  <c r="AS245" i="1" s="1"/>
  <c r="AK245" i="1"/>
  <c r="AR245" i="1" s="1"/>
  <c r="AW245" i="1" s="1"/>
  <c r="AO244" i="1"/>
  <c r="AV244" i="1" s="1"/>
  <c r="AN244" i="1"/>
  <c r="AU244" i="1" s="1"/>
  <c r="AM244" i="1"/>
  <c r="AT244" i="1" s="1"/>
  <c r="AL244" i="1"/>
  <c r="AS244" i="1" s="1"/>
  <c r="AK244" i="1"/>
  <c r="AR244" i="1" s="1"/>
  <c r="AW244" i="1" s="1"/>
  <c r="AO243" i="1"/>
  <c r="AV243" i="1" s="1"/>
  <c r="AN243" i="1"/>
  <c r="AU243" i="1" s="1"/>
  <c r="AM243" i="1"/>
  <c r="AT243" i="1" s="1"/>
  <c r="AL243" i="1"/>
  <c r="AS243" i="1" s="1"/>
  <c r="AK243" i="1"/>
  <c r="AR243" i="1" s="1"/>
  <c r="AW243" i="1" s="1"/>
  <c r="AO242" i="1"/>
  <c r="AV242" i="1" s="1"/>
  <c r="AN242" i="1"/>
  <c r="AU242" i="1" s="1"/>
  <c r="AM242" i="1"/>
  <c r="AT242" i="1" s="1"/>
  <c r="AL242" i="1"/>
  <c r="AS242" i="1" s="1"/>
  <c r="AK242" i="1"/>
  <c r="AR242" i="1" s="1"/>
  <c r="AW242" i="1" s="1"/>
  <c r="AO241" i="1"/>
  <c r="AV241" i="1" s="1"/>
  <c r="AN241" i="1"/>
  <c r="AU241" i="1" s="1"/>
  <c r="AM241" i="1"/>
  <c r="AT241" i="1" s="1"/>
  <c r="AL241" i="1"/>
  <c r="AS241" i="1" s="1"/>
  <c r="AK241" i="1"/>
  <c r="AR241" i="1" s="1"/>
  <c r="AW241" i="1" s="1"/>
  <c r="AO240" i="1"/>
  <c r="AV240" i="1" s="1"/>
  <c r="AN240" i="1"/>
  <c r="AU240" i="1" s="1"/>
  <c r="AM240" i="1"/>
  <c r="AT240" i="1" s="1"/>
  <c r="AL240" i="1"/>
  <c r="AS240" i="1" s="1"/>
  <c r="AK240" i="1"/>
  <c r="AR240" i="1" s="1"/>
  <c r="AW240" i="1" s="1"/>
  <c r="AO239" i="1"/>
  <c r="AV239" i="1" s="1"/>
  <c r="AN239" i="1"/>
  <c r="AU239" i="1" s="1"/>
  <c r="AM239" i="1"/>
  <c r="AT239" i="1" s="1"/>
  <c r="AL239" i="1"/>
  <c r="AS239" i="1" s="1"/>
  <c r="AK239" i="1"/>
  <c r="AR239" i="1" s="1"/>
  <c r="AW239" i="1" s="1"/>
  <c r="AO238" i="1"/>
  <c r="AV238" i="1" s="1"/>
  <c r="AN238" i="1"/>
  <c r="AU238" i="1" s="1"/>
  <c r="AM238" i="1"/>
  <c r="AT238" i="1" s="1"/>
  <c r="AL238" i="1"/>
  <c r="AS238" i="1" s="1"/>
  <c r="AK238" i="1"/>
  <c r="AR238" i="1" s="1"/>
  <c r="AW238" i="1" s="1"/>
  <c r="AO237" i="1"/>
  <c r="AV237" i="1" s="1"/>
  <c r="AN237" i="1"/>
  <c r="AU237" i="1" s="1"/>
  <c r="AM237" i="1"/>
  <c r="AT237" i="1" s="1"/>
  <c r="AL237" i="1"/>
  <c r="AS237" i="1" s="1"/>
  <c r="AK237" i="1"/>
  <c r="AR237" i="1" s="1"/>
  <c r="AW237" i="1" s="1"/>
  <c r="AO236" i="1"/>
  <c r="AV236" i="1" s="1"/>
  <c r="AN236" i="1"/>
  <c r="AU236" i="1" s="1"/>
  <c r="AM236" i="1"/>
  <c r="AT236" i="1" s="1"/>
  <c r="AL236" i="1"/>
  <c r="AS236" i="1" s="1"/>
  <c r="AK236" i="1"/>
  <c r="AR236" i="1" s="1"/>
  <c r="AW236" i="1" s="1"/>
  <c r="AO235" i="1"/>
  <c r="AV235" i="1" s="1"/>
  <c r="AN235" i="1"/>
  <c r="AU235" i="1" s="1"/>
  <c r="AM235" i="1"/>
  <c r="AT235" i="1" s="1"/>
  <c r="AL235" i="1"/>
  <c r="AS235" i="1" s="1"/>
  <c r="AK235" i="1"/>
  <c r="AR235" i="1" s="1"/>
  <c r="AW235" i="1" s="1"/>
  <c r="AO234" i="1"/>
  <c r="AV234" i="1" s="1"/>
  <c r="AN234" i="1"/>
  <c r="AU234" i="1" s="1"/>
  <c r="AM234" i="1"/>
  <c r="AT234" i="1" s="1"/>
  <c r="AL234" i="1"/>
  <c r="AS234" i="1" s="1"/>
  <c r="AK234" i="1"/>
  <c r="AR234" i="1" s="1"/>
  <c r="AW234" i="1" s="1"/>
  <c r="AO233" i="1"/>
  <c r="AV233" i="1" s="1"/>
  <c r="AN233" i="1"/>
  <c r="AU233" i="1" s="1"/>
  <c r="AM233" i="1"/>
  <c r="AT233" i="1" s="1"/>
  <c r="AL233" i="1"/>
  <c r="AS233" i="1" s="1"/>
  <c r="AK233" i="1"/>
  <c r="AR233" i="1" s="1"/>
  <c r="AW233" i="1" s="1"/>
  <c r="AO232" i="1"/>
  <c r="AV232" i="1" s="1"/>
  <c r="AN232" i="1"/>
  <c r="AU232" i="1" s="1"/>
  <c r="AM232" i="1"/>
  <c r="AT232" i="1" s="1"/>
  <c r="AL232" i="1"/>
  <c r="AS232" i="1" s="1"/>
  <c r="AK232" i="1"/>
  <c r="AR232" i="1" s="1"/>
  <c r="AW232" i="1" s="1"/>
  <c r="AO231" i="1"/>
  <c r="AV231" i="1" s="1"/>
  <c r="AN231" i="1"/>
  <c r="AU231" i="1" s="1"/>
  <c r="AM231" i="1"/>
  <c r="AT231" i="1" s="1"/>
  <c r="AL231" i="1"/>
  <c r="AS231" i="1" s="1"/>
  <c r="AK231" i="1"/>
  <c r="AR231" i="1" s="1"/>
  <c r="AW231" i="1" s="1"/>
  <c r="AO230" i="1"/>
  <c r="AV230" i="1" s="1"/>
  <c r="AN230" i="1"/>
  <c r="AU230" i="1" s="1"/>
  <c r="AM230" i="1"/>
  <c r="AT230" i="1" s="1"/>
  <c r="AL230" i="1"/>
  <c r="AS230" i="1" s="1"/>
  <c r="AK230" i="1"/>
  <c r="AR230" i="1" s="1"/>
  <c r="AW230" i="1" s="1"/>
  <c r="AO229" i="1"/>
  <c r="AV229" i="1" s="1"/>
  <c r="AN229" i="1"/>
  <c r="AU229" i="1" s="1"/>
  <c r="AM229" i="1"/>
  <c r="AT229" i="1" s="1"/>
  <c r="AL229" i="1"/>
  <c r="AS229" i="1" s="1"/>
  <c r="AK229" i="1"/>
  <c r="AR229" i="1" s="1"/>
  <c r="AW229" i="1" s="1"/>
  <c r="AO228" i="1"/>
  <c r="AV228" i="1" s="1"/>
  <c r="AN228" i="1"/>
  <c r="AU228" i="1" s="1"/>
  <c r="AM228" i="1"/>
  <c r="AT228" i="1" s="1"/>
  <c r="AL228" i="1"/>
  <c r="AS228" i="1" s="1"/>
  <c r="AK228" i="1"/>
  <c r="AR228" i="1" s="1"/>
  <c r="AW228" i="1" s="1"/>
  <c r="AO227" i="1"/>
  <c r="AV227" i="1" s="1"/>
  <c r="AN227" i="1"/>
  <c r="AU227" i="1" s="1"/>
  <c r="AM227" i="1"/>
  <c r="AT227" i="1" s="1"/>
  <c r="AL227" i="1"/>
  <c r="AS227" i="1" s="1"/>
  <c r="AK227" i="1"/>
  <c r="AR227" i="1" s="1"/>
  <c r="AW227" i="1" s="1"/>
  <c r="AO226" i="1"/>
  <c r="AV226" i="1" s="1"/>
  <c r="AN226" i="1"/>
  <c r="AU226" i="1" s="1"/>
  <c r="AM226" i="1"/>
  <c r="AT226" i="1" s="1"/>
  <c r="AL226" i="1"/>
  <c r="AS226" i="1" s="1"/>
  <c r="AK226" i="1"/>
  <c r="AR226" i="1" s="1"/>
  <c r="AW226" i="1" s="1"/>
  <c r="AO225" i="1"/>
  <c r="AV225" i="1" s="1"/>
  <c r="AN225" i="1"/>
  <c r="AU225" i="1" s="1"/>
  <c r="AM225" i="1"/>
  <c r="AT225" i="1" s="1"/>
  <c r="AL225" i="1"/>
  <c r="AS225" i="1" s="1"/>
  <c r="AK225" i="1"/>
  <c r="AR225" i="1" s="1"/>
  <c r="AW225" i="1" s="1"/>
  <c r="AO224" i="1"/>
  <c r="AV224" i="1" s="1"/>
  <c r="AN224" i="1"/>
  <c r="AU224" i="1" s="1"/>
  <c r="AM224" i="1"/>
  <c r="AT224" i="1" s="1"/>
  <c r="AL224" i="1"/>
  <c r="AS224" i="1" s="1"/>
  <c r="AK224" i="1"/>
  <c r="AR224" i="1" s="1"/>
  <c r="AW224" i="1" s="1"/>
  <c r="AO223" i="1"/>
  <c r="AV223" i="1" s="1"/>
  <c r="AN223" i="1"/>
  <c r="AU223" i="1" s="1"/>
  <c r="AM223" i="1"/>
  <c r="AT223" i="1" s="1"/>
  <c r="AL223" i="1"/>
  <c r="AS223" i="1" s="1"/>
  <c r="AK223" i="1"/>
  <c r="AR223" i="1" s="1"/>
  <c r="AW223" i="1" s="1"/>
  <c r="AO222" i="1"/>
  <c r="AV222" i="1" s="1"/>
  <c r="AN222" i="1"/>
  <c r="AU222" i="1" s="1"/>
  <c r="AM222" i="1"/>
  <c r="AT222" i="1" s="1"/>
  <c r="AL222" i="1"/>
  <c r="AS222" i="1" s="1"/>
  <c r="AK222" i="1"/>
  <c r="AR222" i="1" s="1"/>
  <c r="AW222" i="1" s="1"/>
  <c r="AO221" i="1"/>
  <c r="AV221" i="1" s="1"/>
  <c r="AN221" i="1"/>
  <c r="AU221" i="1" s="1"/>
  <c r="AM221" i="1"/>
  <c r="AT221" i="1" s="1"/>
  <c r="AL221" i="1"/>
  <c r="AS221" i="1" s="1"/>
  <c r="AK221" i="1"/>
  <c r="AR221" i="1" s="1"/>
  <c r="AW221" i="1" s="1"/>
  <c r="AO220" i="1"/>
  <c r="AV220" i="1" s="1"/>
  <c r="AN220" i="1"/>
  <c r="AU220" i="1" s="1"/>
  <c r="AM220" i="1"/>
  <c r="AT220" i="1" s="1"/>
  <c r="AL220" i="1"/>
  <c r="AS220" i="1" s="1"/>
  <c r="AK220" i="1"/>
  <c r="AR220" i="1" s="1"/>
  <c r="AW220" i="1" s="1"/>
  <c r="AO219" i="1"/>
  <c r="AV219" i="1" s="1"/>
  <c r="AN219" i="1"/>
  <c r="AU219" i="1" s="1"/>
  <c r="AM219" i="1"/>
  <c r="AT219" i="1" s="1"/>
  <c r="AL219" i="1"/>
  <c r="AS219" i="1" s="1"/>
  <c r="AK219" i="1"/>
  <c r="AR219" i="1" s="1"/>
  <c r="AW219" i="1" s="1"/>
  <c r="AO218" i="1"/>
  <c r="AV218" i="1" s="1"/>
  <c r="AN218" i="1"/>
  <c r="AU218" i="1" s="1"/>
  <c r="AM218" i="1"/>
  <c r="AT218" i="1" s="1"/>
  <c r="AL218" i="1"/>
  <c r="AS218" i="1" s="1"/>
  <c r="AK218" i="1"/>
  <c r="AR218" i="1" s="1"/>
  <c r="AW218" i="1" s="1"/>
  <c r="AO217" i="1"/>
  <c r="AV217" i="1" s="1"/>
  <c r="AN217" i="1"/>
  <c r="AU217" i="1" s="1"/>
  <c r="AM217" i="1"/>
  <c r="AT217" i="1" s="1"/>
  <c r="AL217" i="1"/>
  <c r="AS217" i="1" s="1"/>
  <c r="AK217" i="1"/>
  <c r="AR217" i="1" s="1"/>
  <c r="AW217" i="1" s="1"/>
  <c r="AO216" i="1"/>
  <c r="AV216" i="1" s="1"/>
  <c r="AN216" i="1"/>
  <c r="AU216" i="1" s="1"/>
  <c r="AM216" i="1"/>
  <c r="AT216" i="1" s="1"/>
  <c r="AL216" i="1"/>
  <c r="AS216" i="1" s="1"/>
  <c r="AK216" i="1"/>
  <c r="AR216" i="1" s="1"/>
  <c r="AW216" i="1" s="1"/>
  <c r="AO215" i="1"/>
  <c r="AV215" i="1" s="1"/>
  <c r="AN215" i="1"/>
  <c r="AU215" i="1" s="1"/>
  <c r="AM215" i="1"/>
  <c r="AT215" i="1" s="1"/>
  <c r="AL215" i="1"/>
  <c r="AS215" i="1" s="1"/>
  <c r="AK215" i="1"/>
  <c r="AR215" i="1" s="1"/>
  <c r="AW215" i="1" s="1"/>
  <c r="AO214" i="1"/>
  <c r="AV214" i="1" s="1"/>
  <c r="AN214" i="1"/>
  <c r="AU214" i="1" s="1"/>
  <c r="AM214" i="1"/>
  <c r="AT214" i="1" s="1"/>
  <c r="AL214" i="1"/>
  <c r="AS214" i="1" s="1"/>
  <c r="AK214" i="1"/>
  <c r="AR214" i="1" s="1"/>
  <c r="AW214" i="1" s="1"/>
  <c r="AO213" i="1"/>
  <c r="AV213" i="1" s="1"/>
  <c r="AN213" i="1"/>
  <c r="AU213" i="1" s="1"/>
  <c r="AM213" i="1"/>
  <c r="AT213" i="1" s="1"/>
  <c r="AL213" i="1"/>
  <c r="AS213" i="1" s="1"/>
  <c r="AK213" i="1"/>
  <c r="AR213" i="1" s="1"/>
  <c r="AW213" i="1" s="1"/>
  <c r="AO212" i="1"/>
  <c r="AV212" i="1" s="1"/>
  <c r="AN212" i="1"/>
  <c r="AU212" i="1" s="1"/>
  <c r="AM212" i="1"/>
  <c r="AT212" i="1" s="1"/>
  <c r="AL212" i="1"/>
  <c r="AS212" i="1" s="1"/>
  <c r="AK212" i="1"/>
  <c r="AR212" i="1" s="1"/>
  <c r="AW212" i="1" s="1"/>
  <c r="AO211" i="1"/>
  <c r="AV211" i="1" s="1"/>
  <c r="AN211" i="1"/>
  <c r="AU211" i="1" s="1"/>
  <c r="AM211" i="1"/>
  <c r="AT211" i="1" s="1"/>
  <c r="AL211" i="1"/>
  <c r="AS211" i="1" s="1"/>
  <c r="AK211" i="1"/>
  <c r="AR211" i="1" s="1"/>
  <c r="AW211" i="1" s="1"/>
  <c r="AO210" i="1"/>
  <c r="AV210" i="1" s="1"/>
  <c r="AN210" i="1"/>
  <c r="AU210" i="1" s="1"/>
  <c r="AM210" i="1"/>
  <c r="AT210" i="1" s="1"/>
  <c r="AL210" i="1"/>
  <c r="AS210" i="1" s="1"/>
  <c r="AK210" i="1"/>
  <c r="AR210" i="1" s="1"/>
  <c r="AW210" i="1" s="1"/>
  <c r="AO209" i="1"/>
  <c r="AV209" i="1" s="1"/>
  <c r="AN209" i="1"/>
  <c r="AU209" i="1" s="1"/>
  <c r="AM209" i="1"/>
  <c r="AT209" i="1" s="1"/>
  <c r="AL209" i="1"/>
  <c r="AS209" i="1" s="1"/>
  <c r="AK209" i="1"/>
  <c r="AR209" i="1" s="1"/>
  <c r="AW209" i="1" s="1"/>
  <c r="AO208" i="1"/>
  <c r="AV208" i="1" s="1"/>
  <c r="AN208" i="1"/>
  <c r="AU208" i="1" s="1"/>
  <c r="AM208" i="1"/>
  <c r="AT208" i="1" s="1"/>
  <c r="AL208" i="1"/>
  <c r="AS208" i="1" s="1"/>
  <c r="AK208" i="1"/>
  <c r="AR208" i="1" s="1"/>
  <c r="AW208" i="1" s="1"/>
  <c r="AO207" i="1"/>
  <c r="AV207" i="1" s="1"/>
  <c r="AN207" i="1"/>
  <c r="AU207" i="1" s="1"/>
  <c r="AM207" i="1"/>
  <c r="AT207" i="1" s="1"/>
  <c r="AL207" i="1"/>
  <c r="AS207" i="1" s="1"/>
  <c r="AK207" i="1"/>
  <c r="AR207" i="1" s="1"/>
  <c r="AW207" i="1" s="1"/>
  <c r="AO206" i="1"/>
  <c r="AV206" i="1" s="1"/>
  <c r="AN206" i="1"/>
  <c r="AU206" i="1" s="1"/>
  <c r="AM206" i="1"/>
  <c r="AT206" i="1" s="1"/>
  <c r="AL206" i="1"/>
  <c r="AS206" i="1" s="1"/>
  <c r="AK206" i="1"/>
  <c r="AR206" i="1" s="1"/>
  <c r="AW206" i="1" s="1"/>
  <c r="AO205" i="1"/>
  <c r="AV205" i="1" s="1"/>
  <c r="AN205" i="1"/>
  <c r="AU205" i="1" s="1"/>
  <c r="AM205" i="1"/>
  <c r="AT205" i="1" s="1"/>
  <c r="AL205" i="1"/>
  <c r="AS205" i="1" s="1"/>
  <c r="AK205" i="1"/>
  <c r="AR205" i="1" s="1"/>
  <c r="AW205" i="1" s="1"/>
  <c r="AO204" i="1"/>
  <c r="AV204" i="1" s="1"/>
  <c r="AN204" i="1"/>
  <c r="AU204" i="1" s="1"/>
  <c r="AM204" i="1"/>
  <c r="AT204" i="1" s="1"/>
  <c r="AL204" i="1"/>
  <c r="AS204" i="1" s="1"/>
  <c r="AK204" i="1"/>
  <c r="AR204" i="1" s="1"/>
  <c r="AW204" i="1" s="1"/>
  <c r="AO203" i="1"/>
  <c r="AV203" i="1" s="1"/>
  <c r="AN203" i="1"/>
  <c r="AU203" i="1" s="1"/>
  <c r="AM203" i="1"/>
  <c r="AT203" i="1" s="1"/>
  <c r="AL203" i="1"/>
  <c r="AS203" i="1" s="1"/>
  <c r="AK203" i="1"/>
  <c r="AR203" i="1" s="1"/>
  <c r="AW203" i="1" s="1"/>
  <c r="AO202" i="1"/>
  <c r="AV202" i="1" s="1"/>
  <c r="AN202" i="1"/>
  <c r="AU202" i="1" s="1"/>
  <c r="AM202" i="1"/>
  <c r="AT202" i="1" s="1"/>
  <c r="AL202" i="1"/>
  <c r="AS202" i="1" s="1"/>
  <c r="AK202" i="1"/>
  <c r="AR202" i="1" s="1"/>
  <c r="AW202" i="1" s="1"/>
  <c r="AO201" i="1"/>
  <c r="AV201" i="1" s="1"/>
  <c r="AN201" i="1"/>
  <c r="AU201" i="1" s="1"/>
  <c r="AM201" i="1"/>
  <c r="AT201" i="1" s="1"/>
  <c r="AL201" i="1"/>
  <c r="AS201" i="1" s="1"/>
  <c r="AK201" i="1"/>
  <c r="AR201" i="1" s="1"/>
  <c r="AW201" i="1" s="1"/>
  <c r="AO200" i="1"/>
  <c r="AV200" i="1" s="1"/>
  <c r="AN200" i="1"/>
  <c r="AU200" i="1" s="1"/>
  <c r="AM200" i="1"/>
  <c r="AT200" i="1" s="1"/>
  <c r="AL200" i="1"/>
  <c r="AS200" i="1" s="1"/>
  <c r="AK200" i="1"/>
  <c r="AR200" i="1" s="1"/>
  <c r="AW200" i="1" s="1"/>
  <c r="AO199" i="1"/>
  <c r="AV199" i="1" s="1"/>
  <c r="AN199" i="1"/>
  <c r="AU199" i="1" s="1"/>
  <c r="AM199" i="1"/>
  <c r="AT199" i="1" s="1"/>
  <c r="AL199" i="1"/>
  <c r="AS199" i="1" s="1"/>
  <c r="AK199" i="1"/>
  <c r="AR199" i="1" s="1"/>
  <c r="AW199" i="1" s="1"/>
  <c r="AO198" i="1"/>
  <c r="AV198" i="1" s="1"/>
  <c r="AN198" i="1"/>
  <c r="AU198" i="1" s="1"/>
  <c r="AM198" i="1"/>
  <c r="AT198" i="1" s="1"/>
  <c r="AL198" i="1"/>
  <c r="AS198" i="1" s="1"/>
  <c r="AK198" i="1"/>
  <c r="AR198" i="1" s="1"/>
  <c r="AW198" i="1" s="1"/>
  <c r="AO197" i="1"/>
  <c r="AV197" i="1" s="1"/>
  <c r="AN197" i="1"/>
  <c r="AU197" i="1" s="1"/>
  <c r="AM197" i="1"/>
  <c r="AT197" i="1" s="1"/>
  <c r="AL197" i="1"/>
  <c r="AS197" i="1" s="1"/>
  <c r="AK197" i="1"/>
  <c r="AR197" i="1" s="1"/>
  <c r="AW197" i="1" s="1"/>
  <c r="AO196" i="1"/>
  <c r="AV196" i="1" s="1"/>
  <c r="AN196" i="1"/>
  <c r="AU196" i="1" s="1"/>
  <c r="AM196" i="1"/>
  <c r="AT196" i="1" s="1"/>
  <c r="AL196" i="1"/>
  <c r="AS196" i="1" s="1"/>
  <c r="AK196" i="1"/>
  <c r="AR196" i="1" s="1"/>
  <c r="AW196" i="1" s="1"/>
  <c r="AO195" i="1"/>
  <c r="AV195" i="1" s="1"/>
  <c r="AN195" i="1"/>
  <c r="AU195" i="1" s="1"/>
  <c r="AM195" i="1"/>
  <c r="AT195" i="1" s="1"/>
  <c r="AL195" i="1"/>
  <c r="AS195" i="1" s="1"/>
  <c r="AK195" i="1"/>
  <c r="AR195" i="1" s="1"/>
  <c r="AW195" i="1" s="1"/>
  <c r="AO194" i="1"/>
  <c r="AV194" i="1" s="1"/>
  <c r="AN194" i="1"/>
  <c r="AU194" i="1" s="1"/>
  <c r="AM194" i="1"/>
  <c r="AT194" i="1" s="1"/>
  <c r="AL194" i="1"/>
  <c r="AS194" i="1" s="1"/>
  <c r="AK194" i="1"/>
  <c r="AR194" i="1" s="1"/>
  <c r="AW194" i="1" s="1"/>
  <c r="AO193" i="1"/>
  <c r="AV193" i="1" s="1"/>
  <c r="AN193" i="1"/>
  <c r="AU193" i="1" s="1"/>
  <c r="AM193" i="1"/>
  <c r="AT193" i="1" s="1"/>
  <c r="AL193" i="1"/>
  <c r="AS193" i="1" s="1"/>
  <c r="AK193" i="1"/>
  <c r="AR193" i="1" s="1"/>
  <c r="AW193" i="1" s="1"/>
  <c r="AO192" i="1"/>
  <c r="AV192" i="1" s="1"/>
  <c r="AN192" i="1"/>
  <c r="AU192" i="1" s="1"/>
  <c r="AM192" i="1"/>
  <c r="AT192" i="1" s="1"/>
  <c r="AL192" i="1"/>
  <c r="AS192" i="1" s="1"/>
  <c r="AK192" i="1"/>
  <c r="AR192" i="1" s="1"/>
  <c r="AW192" i="1" s="1"/>
  <c r="AO191" i="1"/>
  <c r="AV191" i="1" s="1"/>
  <c r="AN191" i="1"/>
  <c r="AU191" i="1" s="1"/>
  <c r="AM191" i="1"/>
  <c r="AT191" i="1" s="1"/>
  <c r="AL191" i="1"/>
  <c r="AS191" i="1" s="1"/>
  <c r="AK191" i="1"/>
  <c r="AR191" i="1" s="1"/>
  <c r="AW191" i="1" s="1"/>
  <c r="AO190" i="1"/>
  <c r="AV190" i="1" s="1"/>
  <c r="AN190" i="1"/>
  <c r="AU190" i="1" s="1"/>
  <c r="AM190" i="1"/>
  <c r="AT190" i="1" s="1"/>
  <c r="AL190" i="1"/>
  <c r="AS190" i="1" s="1"/>
  <c r="AK190" i="1"/>
  <c r="AR190" i="1" s="1"/>
  <c r="AW190" i="1" s="1"/>
  <c r="AO189" i="1"/>
  <c r="AV189" i="1" s="1"/>
  <c r="AN189" i="1"/>
  <c r="AU189" i="1" s="1"/>
  <c r="AM189" i="1"/>
  <c r="AT189" i="1" s="1"/>
  <c r="AL189" i="1"/>
  <c r="AS189" i="1" s="1"/>
  <c r="AK189" i="1"/>
  <c r="AR189" i="1" s="1"/>
  <c r="AW189" i="1" s="1"/>
  <c r="AO188" i="1"/>
  <c r="AV188" i="1" s="1"/>
  <c r="AN188" i="1"/>
  <c r="AU188" i="1" s="1"/>
  <c r="AM188" i="1"/>
  <c r="AT188" i="1" s="1"/>
  <c r="AL188" i="1"/>
  <c r="AS188" i="1" s="1"/>
  <c r="AK188" i="1"/>
  <c r="AR188" i="1" s="1"/>
  <c r="AW188" i="1" s="1"/>
  <c r="AO187" i="1"/>
  <c r="AV187" i="1" s="1"/>
  <c r="AN187" i="1"/>
  <c r="AU187" i="1" s="1"/>
  <c r="AM187" i="1"/>
  <c r="AT187" i="1" s="1"/>
  <c r="AL187" i="1"/>
  <c r="AS187" i="1" s="1"/>
  <c r="AK187" i="1"/>
  <c r="AR187" i="1" s="1"/>
  <c r="AW187" i="1" s="1"/>
  <c r="AO186" i="1"/>
  <c r="AV186" i="1" s="1"/>
  <c r="AN186" i="1"/>
  <c r="AU186" i="1" s="1"/>
  <c r="AM186" i="1"/>
  <c r="AT186" i="1" s="1"/>
  <c r="AL186" i="1"/>
  <c r="AS186" i="1" s="1"/>
  <c r="AK186" i="1"/>
  <c r="AR186" i="1" s="1"/>
  <c r="AW186" i="1" s="1"/>
  <c r="AO185" i="1"/>
  <c r="AV185" i="1" s="1"/>
  <c r="AN185" i="1"/>
  <c r="AU185" i="1" s="1"/>
  <c r="AM185" i="1"/>
  <c r="AT185" i="1" s="1"/>
  <c r="AL185" i="1"/>
  <c r="AS185" i="1" s="1"/>
  <c r="AK185" i="1"/>
  <c r="AR185" i="1" s="1"/>
  <c r="AW185" i="1" s="1"/>
  <c r="AO184" i="1"/>
  <c r="AV184" i="1" s="1"/>
  <c r="AN184" i="1"/>
  <c r="AU184" i="1" s="1"/>
  <c r="AM184" i="1"/>
  <c r="AT184" i="1" s="1"/>
  <c r="AL184" i="1"/>
  <c r="AS184" i="1" s="1"/>
  <c r="AK184" i="1"/>
  <c r="AR184" i="1" s="1"/>
  <c r="AW184" i="1" s="1"/>
  <c r="AO183" i="1"/>
  <c r="AV183" i="1" s="1"/>
  <c r="AN183" i="1"/>
  <c r="AU183" i="1" s="1"/>
  <c r="AM183" i="1"/>
  <c r="AT183" i="1" s="1"/>
  <c r="AL183" i="1"/>
  <c r="AS183" i="1" s="1"/>
  <c r="AK183" i="1"/>
  <c r="AR183" i="1" s="1"/>
  <c r="AW183" i="1" s="1"/>
  <c r="AO182" i="1"/>
  <c r="AV182" i="1" s="1"/>
  <c r="AN182" i="1"/>
  <c r="AU182" i="1" s="1"/>
  <c r="AM182" i="1"/>
  <c r="AT182" i="1" s="1"/>
  <c r="AL182" i="1"/>
  <c r="AS182" i="1" s="1"/>
  <c r="AK182" i="1"/>
  <c r="AR182" i="1" s="1"/>
  <c r="AW182" i="1" s="1"/>
  <c r="AO181" i="1"/>
  <c r="AV181" i="1" s="1"/>
  <c r="AN181" i="1"/>
  <c r="AU181" i="1" s="1"/>
  <c r="AM181" i="1"/>
  <c r="AT181" i="1" s="1"/>
  <c r="AL181" i="1"/>
  <c r="AS181" i="1" s="1"/>
  <c r="AK181" i="1"/>
  <c r="AR181" i="1" s="1"/>
  <c r="AW181" i="1" s="1"/>
  <c r="AO180" i="1"/>
  <c r="AV180" i="1" s="1"/>
  <c r="AN180" i="1"/>
  <c r="AU180" i="1" s="1"/>
  <c r="AM180" i="1"/>
  <c r="AT180" i="1" s="1"/>
  <c r="AL180" i="1"/>
  <c r="AS180" i="1" s="1"/>
  <c r="AK180" i="1"/>
  <c r="AR180" i="1" s="1"/>
  <c r="AW180" i="1" s="1"/>
  <c r="AO179" i="1"/>
  <c r="AV179" i="1" s="1"/>
  <c r="AN179" i="1"/>
  <c r="AU179" i="1" s="1"/>
  <c r="AM179" i="1"/>
  <c r="AT179" i="1" s="1"/>
  <c r="AL179" i="1"/>
  <c r="AS179" i="1" s="1"/>
  <c r="AK179" i="1"/>
  <c r="AR179" i="1" s="1"/>
  <c r="AW179" i="1" s="1"/>
  <c r="AO178" i="1"/>
  <c r="AV178" i="1" s="1"/>
  <c r="AN178" i="1"/>
  <c r="AU178" i="1" s="1"/>
  <c r="AM178" i="1"/>
  <c r="AT178" i="1" s="1"/>
  <c r="AL178" i="1"/>
  <c r="AS178" i="1" s="1"/>
  <c r="AK178" i="1"/>
  <c r="AR178" i="1" s="1"/>
  <c r="AW178" i="1" s="1"/>
  <c r="AO177" i="1"/>
  <c r="AV177" i="1" s="1"/>
  <c r="AN177" i="1"/>
  <c r="AU177" i="1" s="1"/>
  <c r="AM177" i="1"/>
  <c r="AT177" i="1" s="1"/>
  <c r="AL177" i="1"/>
  <c r="AS177" i="1" s="1"/>
  <c r="AK177" i="1"/>
  <c r="AR177" i="1" s="1"/>
  <c r="AW177" i="1" s="1"/>
  <c r="AO176" i="1"/>
  <c r="AV176" i="1" s="1"/>
  <c r="AN176" i="1"/>
  <c r="AU176" i="1" s="1"/>
  <c r="AM176" i="1"/>
  <c r="AT176" i="1" s="1"/>
  <c r="AL176" i="1"/>
  <c r="AS176" i="1" s="1"/>
  <c r="AK176" i="1"/>
  <c r="AR176" i="1" s="1"/>
  <c r="AW176" i="1" s="1"/>
  <c r="AO175" i="1"/>
  <c r="AV175" i="1" s="1"/>
  <c r="AN175" i="1"/>
  <c r="AU175" i="1" s="1"/>
  <c r="AM175" i="1"/>
  <c r="AT175" i="1" s="1"/>
  <c r="AL175" i="1"/>
  <c r="AS175" i="1" s="1"/>
  <c r="AK175" i="1"/>
  <c r="AR175" i="1" s="1"/>
  <c r="AW175" i="1" s="1"/>
  <c r="AO174" i="1"/>
  <c r="AV174" i="1" s="1"/>
  <c r="AN174" i="1"/>
  <c r="AU174" i="1" s="1"/>
  <c r="AM174" i="1"/>
  <c r="AT174" i="1" s="1"/>
  <c r="AL174" i="1"/>
  <c r="AS174" i="1" s="1"/>
  <c r="AK174" i="1"/>
  <c r="AR174" i="1" s="1"/>
  <c r="AW174" i="1" s="1"/>
  <c r="AO173" i="1"/>
  <c r="AV173" i="1" s="1"/>
  <c r="AN173" i="1"/>
  <c r="AU173" i="1" s="1"/>
  <c r="AM173" i="1"/>
  <c r="AT173" i="1" s="1"/>
  <c r="AL173" i="1"/>
  <c r="AS173" i="1" s="1"/>
  <c r="AK173" i="1"/>
  <c r="AR173" i="1" s="1"/>
  <c r="AW173" i="1" s="1"/>
  <c r="AO172" i="1"/>
  <c r="AV172" i="1" s="1"/>
  <c r="AN172" i="1"/>
  <c r="AU172" i="1" s="1"/>
  <c r="AM172" i="1"/>
  <c r="AT172" i="1" s="1"/>
  <c r="AL172" i="1"/>
  <c r="AS172" i="1" s="1"/>
  <c r="AK172" i="1"/>
  <c r="AR172" i="1" s="1"/>
  <c r="AW172" i="1" s="1"/>
  <c r="AO171" i="1"/>
  <c r="AV171" i="1" s="1"/>
  <c r="AN171" i="1"/>
  <c r="AU171" i="1" s="1"/>
  <c r="AM171" i="1"/>
  <c r="AT171" i="1" s="1"/>
  <c r="AL171" i="1"/>
  <c r="AS171" i="1" s="1"/>
  <c r="AK171" i="1"/>
  <c r="AR171" i="1" s="1"/>
  <c r="AW171" i="1" s="1"/>
  <c r="AO170" i="1"/>
  <c r="AV170" i="1" s="1"/>
  <c r="AN170" i="1"/>
  <c r="AU170" i="1" s="1"/>
  <c r="AM170" i="1"/>
  <c r="AT170" i="1" s="1"/>
  <c r="AL170" i="1"/>
  <c r="AS170" i="1" s="1"/>
  <c r="AK170" i="1"/>
  <c r="AR170" i="1" s="1"/>
  <c r="AW170" i="1" s="1"/>
  <c r="AO169" i="1"/>
  <c r="AV169" i="1" s="1"/>
  <c r="AN169" i="1"/>
  <c r="AU169" i="1" s="1"/>
  <c r="AM169" i="1"/>
  <c r="AT169" i="1" s="1"/>
  <c r="AL169" i="1"/>
  <c r="AS169" i="1" s="1"/>
  <c r="AK169" i="1"/>
  <c r="AR169" i="1" s="1"/>
  <c r="AW169" i="1" s="1"/>
  <c r="AO168" i="1"/>
  <c r="AV168" i="1" s="1"/>
  <c r="AN168" i="1"/>
  <c r="AU168" i="1" s="1"/>
  <c r="AM168" i="1"/>
  <c r="AT168" i="1" s="1"/>
  <c r="AL168" i="1"/>
  <c r="AS168" i="1" s="1"/>
  <c r="AK168" i="1"/>
  <c r="AR168" i="1" s="1"/>
  <c r="AW168" i="1" s="1"/>
  <c r="AO167" i="1"/>
  <c r="AV167" i="1" s="1"/>
  <c r="AN167" i="1"/>
  <c r="AU167" i="1" s="1"/>
  <c r="AM167" i="1"/>
  <c r="AT167" i="1" s="1"/>
  <c r="AL167" i="1"/>
  <c r="AS167" i="1" s="1"/>
  <c r="AK167" i="1"/>
  <c r="AR167" i="1" s="1"/>
  <c r="AW167" i="1" s="1"/>
  <c r="AO166" i="1"/>
  <c r="AV166" i="1" s="1"/>
  <c r="AN166" i="1"/>
  <c r="AU166" i="1" s="1"/>
  <c r="AM166" i="1"/>
  <c r="AT166" i="1" s="1"/>
  <c r="AL166" i="1"/>
  <c r="AS166" i="1" s="1"/>
  <c r="AK166" i="1"/>
  <c r="AR166" i="1" s="1"/>
  <c r="AW166" i="1" s="1"/>
  <c r="AO165" i="1"/>
  <c r="AV165" i="1" s="1"/>
  <c r="AN165" i="1"/>
  <c r="AU165" i="1" s="1"/>
  <c r="AM165" i="1"/>
  <c r="AT165" i="1" s="1"/>
  <c r="AL165" i="1"/>
  <c r="AS165" i="1" s="1"/>
  <c r="AK165" i="1"/>
  <c r="AR165" i="1" s="1"/>
  <c r="AW165" i="1" s="1"/>
  <c r="AO164" i="1"/>
  <c r="AV164" i="1" s="1"/>
  <c r="AN164" i="1"/>
  <c r="AU164" i="1" s="1"/>
  <c r="AM164" i="1"/>
  <c r="AT164" i="1" s="1"/>
  <c r="AL164" i="1"/>
  <c r="AS164" i="1" s="1"/>
  <c r="AK164" i="1"/>
  <c r="AR164" i="1" s="1"/>
  <c r="AW164" i="1" s="1"/>
  <c r="AO163" i="1"/>
  <c r="AV163" i="1" s="1"/>
  <c r="AN163" i="1"/>
  <c r="AU163" i="1" s="1"/>
  <c r="AM163" i="1"/>
  <c r="AT163" i="1" s="1"/>
  <c r="AL163" i="1"/>
  <c r="AS163" i="1" s="1"/>
  <c r="AK163" i="1"/>
  <c r="AR163" i="1" s="1"/>
  <c r="AW163" i="1" s="1"/>
  <c r="AO162" i="1"/>
  <c r="AV162" i="1" s="1"/>
  <c r="AN162" i="1"/>
  <c r="AU162" i="1" s="1"/>
  <c r="AM162" i="1"/>
  <c r="AT162" i="1" s="1"/>
  <c r="AL162" i="1"/>
  <c r="AS162" i="1" s="1"/>
  <c r="AK162" i="1"/>
  <c r="AR162" i="1" s="1"/>
  <c r="AW162" i="1" s="1"/>
  <c r="AO161" i="1"/>
  <c r="AV161" i="1" s="1"/>
  <c r="AN161" i="1"/>
  <c r="AU161" i="1" s="1"/>
  <c r="AM161" i="1"/>
  <c r="AT161" i="1" s="1"/>
  <c r="AL161" i="1"/>
  <c r="AS161" i="1" s="1"/>
  <c r="AK161" i="1"/>
  <c r="AR161" i="1" s="1"/>
  <c r="AW161" i="1" s="1"/>
  <c r="AO160" i="1"/>
  <c r="AV160" i="1" s="1"/>
  <c r="AN160" i="1"/>
  <c r="AU160" i="1" s="1"/>
  <c r="AM160" i="1"/>
  <c r="AT160" i="1" s="1"/>
  <c r="AL160" i="1"/>
  <c r="AS160" i="1" s="1"/>
  <c r="AK160" i="1"/>
  <c r="AR160" i="1" s="1"/>
  <c r="AW160" i="1" s="1"/>
  <c r="AO159" i="1"/>
  <c r="AV159" i="1" s="1"/>
  <c r="AN159" i="1"/>
  <c r="AU159" i="1" s="1"/>
  <c r="AM159" i="1"/>
  <c r="AT159" i="1" s="1"/>
  <c r="AL159" i="1"/>
  <c r="AS159" i="1" s="1"/>
  <c r="AK159" i="1"/>
  <c r="AR159" i="1" s="1"/>
  <c r="AW159" i="1" s="1"/>
  <c r="AO158" i="1"/>
  <c r="AV158" i="1" s="1"/>
  <c r="AN158" i="1"/>
  <c r="AU158" i="1" s="1"/>
  <c r="AM158" i="1"/>
  <c r="AT158" i="1" s="1"/>
  <c r="AL158" i="1"/>
  <c r="AS158" i="1" s="1"/>
  <c r="AK158" i="1"/>
  <c r="AR158" i="1" s="1"/>
  <c r="AW158" i="1" s="1"/>
  <c r="AO157" i="1"/>
  <c r="AV157" i="1" s="1"/>
  <c r="AN157" i="1"/>
  <c r="AU157" i="1" s="1"/>
  <c r="AM157" i="1"/>
  <c r="AT157" i="1" s="1"/>
  <c r="AL157" i="1"/>
  <c r="AS157" i="1" s="1"/>
  <c r="AK157" i="1"/>
  <c r="AR157" i="1" s="1"/>
  <c r="AW157" i="1" s="1"/>
  <c r="AO156" i="1"/>
  <c r="AV156" i="1" s="1"/>
  <c r="AN156" i="1"/>
  <c r="AU156" i="1" s="1"/>
  <c r="AM156" i="1"/>
  <c r="AT156" i="1" s="1"/>
  <c r="AL156" i="1"/>
  <c r="AS156" i="1" s="1"/>
  <c r="AK156" i="1"/>
  <c r="AR156" i="1" s="1"/>
  <c r="AW156" i="1" s="1"/>
  <c r="AO155" i="1"/>
  <c r="AV155" i="1" s="1"/>
  <c r="AN155" i="1"/>
  <c r="AU155" i="1" s="1"/>
  <c r="AM155" i="1"/>
  <c r="AT155" i="1" s="1"/>
  <c r="AL155" i="1"/>
  <c r="AS155" i="1" s="1"/>
  <c r="AK155" i="1"/>
  <c r="AR155" i="1" s="1"/>
  <c r="AW155" i="1" s="1"/>
  <c r="AO154" i="1"/>
  <c r="AV154" i="1" s="1"/>
  <c r="AN154" i="1"/>
  <c r="AU154" i="1" s="1"/>
  <c r="AM154" i="1"/>
  <c r="AT154" i="1" s="1"/>
  <c r="AL154" i="1"/>
  <c r="AS154" i="1" s="1"/>
  <c r="AK154" i="1"/>
  <c r="AR154" i="1" s="1"/>
  <c r="AW154" i="1" s="1"/>
  <c r="AO153" i="1"/>
  <c r="AV153" i="1" s="1"/>
  <c r="AN153" i="1"/>
  <c r="AU153" i="1" s="1"/>
  <c r="AM153" i="1"/>
  <c r="AT153" i="1" s="1"/>
  <c r="AL153" i="1"/>
  <c r="AS153" i="1" s="1"/>
  <c r="AK153" i="1"/>
  <c r="AR153" i="1" s="1"/>
  <c r="AW153" i="1" s="1"/>
  <c r="AO152" i="1"/>
  <c r="AV152" i="1" s="1"/>
  <c r="AN152" i="1"/>
  <c r="AU152" i="1" s="1"/>
  <c r="AM152" i="1"/>
  <c r="AT152" i="1" s="1"/>
  <c r="AL152" i="1"/>
  <c r="AS152" i="1" s="1"/>
  <c r="AK152" i="1"/>
  <c r="AR152" i="1" s="1"/>
  <c r="AW152" i="1" s="1"/>
  <c r="AO151" i="1"/>
  <c r="AV151" i="1" s="1"/>
  <c r="AN151" i="1"/>
  <c r="AU151" i="1" s="1"/>
  <c r="AM151" i="1"/>
  <c r="AT151" i="1" s="1"/>
  <c r="AL151" i="1"/>
  <c r="AS151" i="1" s="1"/>
  <c r="AK151" i="1"/>
  <c r="AR151" i="1" s="1"/>
  <c r="AW151" i="1" s="1"/>
  <c r="AO150" i="1"/>
  <c r="AV150" i="1" s="1"/>
  <c r="AN150" i="1"/>
  <c r="AU150" i="1" s="1"/>
  <c r="AM150" i="1"/>
  <c r="AT150" i="1" s="1"/>
  <c r="AL150" i="1"/>
  <c r="AS150" i="1" s="1"/>
  <c r="AK150" i="1"/>
  <c r="AR150" i="1" s="1"/>
  <c r="AW150" i="1" s="1"/>
  <c r="AO149" i="1"/>
  <c r="AV149" i="1" s="1"/>
  <c r="AN149" i="1"/>
  <c r="AU149" i="1" s="1"/>
  <c r="AM149" i="1"/>
  <c r="AT149" i="1" s="1"/>
  <c r="AL149" i="1"/>
  <c r="AS149" i="1" s="1"/>
  <c r="AK149" i="1"/>
  <c r="AR149" i="1" s="1"/>
  <c r="AW149" i="1" s="1"/>
  <c r="AO148" i="1"/>
  <c r="AV148" i="1" s="1"/>
  <c r="AN148" i="1"/>
  <c r="AU148" i="1" s="1"/>
  <c r="AM148" i="1"/>
  <c r="AT148" i="1" s="1"/>
  <c r="AL148" i="1"/>
  <c r="AS148" i="1" s="1"/>
  <c r="AK148" i="1"/>
  <c r="AR148" i="1" s="1"/>
  <c r="AW148" i="1" s="1"/>
  <c r="AO147" i="1"/>
  <c r="AV147" i="1" s="1"/>
  <c r="AN147" i="1"/>
  <c r="AU147" i="1" s="1"/>
  <c r="AM147" i="1"/>
  <c r="AT147" i="1" s="1"/>
  <c r="AL147" i="1"/>
  <c r="AS147" i="1" s="1"/>
  <c r="AK147" i="1"/>
  <c r="AR147" i="1" s="1"/>
  <c r="AW147" i="1" s="1"/>
  <c r="AO146" i="1"/>
  <c r="AV146" i="1" s="1"/>
  <c r="AN146" i="1"/>
  <c r="AU146" i="1" s="1"/>
  <c r="AM146" i="1"/>
  <c r="AT146" i="1" s="1"/>
  <c r="AL146" i="1"/>
  <c r="AS146" i="1" s="1"/>
  <c r="AK146" i="1"/>
  <c r="AR146" i="1" s="1"/>
  <c r="AW146" i="1" s="1"/>
  <c r="AO145" i="1"/>
  <c r="AV145" i="1" s="1"/>
  <c r="AN145" i="1"/>
  <c r="AU145" i="1" s="1"/>
  <c r="AM145" i="1"/>
  <c r="AT145" i="1" s="1"/>
  <c r="AL145" i="1"/>
  <c r="AS145" i="1" s="1"/>
  <c r="AK145" i="1"/>
  <c r="AR145" i="1" s="1"/>
  <c r="AW145" i="1" s="1"/>
  <c r="AO144" i="1"/>
  <c r="AV144" i="1" s="1"/>
  <c r="AN144" i="1"/>
  <c r="AU144" i="1" s="1"/>
  <c r="AM144" i="1"/>
  <c r="AT144" i="1" s="1"/>
  <c r="AL144" i="1"/>
  <c r="AS144" i="1" s="1"/>
  <c r="AK144" i="1"/>
  <c r="AR144" i="1" s="1"/>
  <c r="AW144" i="1" s="1"/>
  <c r="AO143" i="1"/>
  <c r="AV143" i="1" s="1"/>
  <c r="AN143" i="1"/>
  <c r="AU143" i="1" s="1"/>
  <c r="AM143" i="1"/>
  <c r="AT143" i="1" s="1"/>
  <c r="AL143" i="1"/>
  <c r="AS143" i="1" s="1"/>
  <c r="AK143" i="1"/>
  <c r="AR143" i="1" s="1"/>
  <c r="AW143" i="1" s="1"/>
  <c r="AO142" i="1"/>
  <c r="AV142" i="1" s="1"/>
  <c r="AN142" i="1"/>
  <c r="AU142" i="1" s="1"/>
  <c r="AM142" i="1"/>
  <c r="AT142" i="1" s="1"/>
  <c r="AL142" i="1"/>
  <c r="AS142" i="1" s="1"/>
  <c r="AK142" i="1"/>
  <c r="AR142" i="1" s="1"/>
  <c r="AW142" i="1" s="1"/>
  <c r="AO141" i="1"/>
  <c r="AV141" i="1" s="1"/>
  <c r="AN141" i="1"/>
  <c r="AU141" i="1" s="1"/>
  <c r="AM141" i="1"/>
  <c r="AT141" i="1" s="1"/>
  <c r="AL141" i="1"/>
  <c r="AS141" i="1" s="1"/>
  <c r="AK141" i="1"/>
  <c r="AR141" i="1" s="1"/>
  <c r="AW141" i="1" s="1"/>
  <c r="AO140" i="1"/>
  <c r="AV140" i="1" s="1"/>
  <c r="AN140" i="1"/>
  <c r="AU140" i="1" s="1"/>
  <c r="AM140" i="1"/>
  <c r="AT140" i="1" s="1"/>
  <c r="AL140" i="1"/>
  <c r="AS140" i="1" s="1"/>
  <c r="AK140" i="1"/>
  <c r="AR140" i="1" s="1"/>
  <c r="AW140" i="1" s="1"/>
  <c r="AO139" i="1"/>
  <c r="AV139" i="1" s="1"/>
  <c r="AN139" i="1"/>
  <c r="AU139" i="1" s="1"/>
  <c r="AM139" i="1"/>
  <c r="AT139" i="1" s="1"/>
  <c r="AL139" i="1"/>
  <c r="AS139" i="1" s="1"/>
  <c r="AK139" i="1"/>
  <c r="AR139" i="1" s="1"/>
  <c r="AW139" i="1" s="1"/>
  <c r="AO138" i="1"/>
  <c r="AV138" i="1" s="1"/>
  <c r="AN138" i="1"/>
  <c r="AU138" i="1" s="1"/>
  <c r="AM138" i="1"/>
  <c r="AT138" i="1" s="1"/>
  <c r="AL138" i="1"/>
  <c r="AS138" i="1" s="1"/>
  <c r="AK138" i="1"/>
  <c r="AR138" i="1" s="1"/>
  <c r="AW138" i="1" s="1"/>
  <c r="AO137" i="1"/>
  <c r="AV137" i="1" s="1"/>
  <c r="AN137" i="1"/>
  <c r="AU137" i="1" s="1"/>
  <c r="AM137" i="1"/>
  <c r="AT137" i="1" s="1"/>
  <c r="AL137" i="1"/>
  <c r="AS137" i="1" s="1"/>
  <c r="AK137" i="1"/>
  <c r="AR137" i="1" s="1"/>
  <c r="AW137" i="1" s="1"/>
  <c r="AO136" i="1"/>
  <c r="AV136" i="1" s="1"/>
  <c r="AN136" i="1"/>
  <c r="AU136" i="1" s="1"/>
  <c r="AM136" i="1"/>
  <c r="AT136" i="1" s="1"/>
  <c r="AL136" i="1"/>
  <c r="AS136" i="1" s="1"/>
  <c r="AK136" i="1"/>
  <c r="AR136" i="1" s="1"/>
  <c r="AW136" i="1" s="1"/>
  <c r="AO135" i="1"/>
  <c r="AV135" i="1" s="1"/>
  <c r="AN135" i="1"/>
  <c r="AU135" i="1" s="1"/>
  <c r="AM135" i="1"/>
  <c r="AT135" i="1" s="1"/>
  <c r="AL135" i="1"/>
  <c r="AS135" i="1" s="1"/>
  <c r="AK135" i="1"/>
  <c r="AR135" i="1" s="1"/>
  <c r="AW135" i="1" s="1"/>
  <c r="AO134" i="1"/>
  <c r="AV134" i="1" s="1"/>
  <c r="AN134" i="1"/>
  <c r="AU134" i="1" s="1"/>
  <c r="AM134" i="1"/>
  <c r="AT134" i="1" s="1"/>
  <c r="AL134" i="1"/>
  <c r="AS134" i="1" s="1"/>
  <c r="AK134" i="1"/>
  <c r="AR134" i="1" s="1"/>
  <c r="AW134" i="1" s="1"/>
  <c r="AO133" i="1"/>
  <c r="AV133" i="1" s="1"/>
  <c r="AN133" i="1"/>
  <c r="AU133" i="1" s="1"/>
  <c r="AM133" i="1"/>
  <c r="AT133" i="1" s="1"/>
  <c r="AL133" i="1"/>
  <c r="AS133" i="1" s="1"/>
  <c r="AK133" i="1"/>
  <c r="AR133" i="1" s="1"/>
  <c r="AW133" i="1" s="1"/>
  <c r="AO132" i="1"/>
  <c r="AV132" i="1" s="1"/>
  <c r="AN132" i="1"/>
  <c r="AU132" i="1" s="1"/>
  <c r="AM132" i="1"/>
  <c r="AT132" i="1" s="1"/>
  <c r="AL132" i="1"/>
  <c r="AS132" i="1" s="1"/>
  <c r="AK132" i="1"/>
  <c r="AR132" i="1" s="1"/>
  <c r="AW132" i="1" s="1"/>
  <c r="AO131" i="1"/>
  <c r="AV131" i="1" s="1"/>
  <c r="AN131" i="1"/>
  <c r="AU131" i="1" s="1"/>
  <c r="AM131" i="1"/>
  <c r="AT131" i="1" s="1"/>
  <c r="AL131" i="1"/>
  <c r="AS131" i="1" s="1"/>
  <c r="AK131" i="1"/>
  <c r="AR131" i="1" s="1"/>
  <c r="AW131" i="1" s="1"/>
  <c r="AO130" i="1"/>
  <c r="AV130" i="1" s="1"/>
  <c r="AN130" i="1"/>
  <c r="AU130" i="1" s="1"/>
  <c r="AM130" i="1"/>
  <c r="AT130" i="1" s="1"/>
  <c r="AL130" i="1"/>
  <c r="AS130" i="1" s="1"/>
  <c r="AK130" i="1"/>
  <c r="AR130" i="1" s="1"/>
  <c r="AW130" i="1" s="1"/>
  <c r="AO129" i="1"/>
  <c r="AV129" i="1" s="1"/>
  <c r="AN129" i="1"/>
  <c r="AU129" i="1" s="1"/>
  <c r="AM129" i="1"/>
  <c r="AT129" i="1" s="1"/>
  <c r="AL129" i="1"/>
  <c r="AS129" i="1" s="1"/>
  <c r="AK129" i="1"/>
  <c r="AR129" i="1" s="1"/>
  <c r="AW129" i="1" s="1"/>
  <c r="AO128" i="1"/>
  <c r="AV128" i="1" s="1"/>
  <c r="AN128" i="1"/>
  <c r="AU128" i="1" s="1"/>
  <c r="AM128" i="1"/>
  <c r="AT128" i="1" s="1"/>
  <c r="AL128" i="1"/>
  <c r="AS128" i="1" s="1"/>
  <c r="AK128" i="1"/>
  <c r="AR128" i="1" s="1"/>
  <c r="AW128" i="1" s="1"/>
  <c r="AO127" i="1"/>
  <c r="AV127" i="1" s="1"/>
  <c r="AN127" i="1"/>
  <c r="AU127" i="1" s="1"/>
  <c r="AM127" i="1"/>
  <c r="AT127" i="1" s="1"/>
  <c r="AL127" i="1"/>
  <c r="AS127" i="1" s="1"/>
  <c r="AK127" i="1"/>
  <c r="AR127" i="1" s="1"/>
  <c r="AW127" i="1" s="1"/>
  <c r="AO126" i="1"/>
  <c r="AV126" i="1" s="1"/>
  <c r="AN126" i="1"/>
  <c r="AU126" i="1" s="1"/>
  <c r="AM126" i="1"/>
  <c r="AT126" i="1" s="1"/>
  <c r="AL126" i="1"/>
  <c r="AS126" i="1" s="1"/>
  <c r="AK126" i="1"/>
  <c r="AR126" i="1" s="1"/>
  <c r="AW126" i="1" s="1"/>
  <c r="AO125" i="1"/>
  <c r="AV125" i="1" s="1"/>
  <c r="AN125" i="1"/>
  <c r="AU125" i="1" s="1"/>
  <c r="AM125" i="1"/>
  <c r="AT125" i="1" s="1"/>
  <c r="AL125" i="1"/>
  <c r="AS125" i="1" s="1"/>
  <c r="AK125" i="1"/>
  <c r="AR125" i="1" s="1"/>
  <c r="AW125" i="1" s="1"/>
  <c r="AO124" i="1"/>
  <c r="AV124" i="1" s="1"/>
  <c r="AN124" i="1"/>
  <c r="AU124" i="1" s="1"/>
  <c r="AM124" i="1"/>
  <c r="AT124" i="1" s="1"/>
  <c r="AL124" i="1"/>
  <c r="AS124" i="1" s="1"/>
  <c r="AK124" i="1"/>
  <c r="AR124" i="1" s="1"/>
  <c r="AW124" i="1" s="1"/>
  <c r="AO123" i="1"/>
  <c r="AV123" i="1" s="1"/>
  <c r="AN123" i="1"/>
  <c r="AU123" i="1" s="1"/>
  <c r="AM123" i="1"/>
  <c r="AT123" i="1" s="1"/>
  <c r="AL123" i="1"/>
  <c r="AS123" i="1" s="1"/>
  <c r="AK123" i="1"/>
  <c r="AR123" i="1" s="1"/>
  <c r="AW123" i="1" s="1"/>
  <c r="AO122" i="1"/>
  <c r="AV122" i="1" s="1"/>
  <c r="AN122" i="1"/>
  <c r="AU122" i="1" s="1"/>
  <c r="AM122" i="1"/>
  <c r="AT122" i="1" s="1"/>
  <c r="AL122" i="1"/>
  <c r="AS122" i="1" s="1"/>
  <c r="AK122" i="1"/>
  <c r="AR122" i="1" s="1"/>
  <c r="AW122" i="1" s="1"/>
  <c r="AO121" i="1"/>
  <c r="AV121" i="1" s="1"/>
  <c r="AN121" i="1"/>
  <c r="AU121" i="1" s="1"/>
  <c r="AM121" i="1"/>
  <c r="AT121" i="1" s="1"/>
  <c r="AL121" i="1"/>
  <c r="AS121" i="1" s="1"/>
  <c r="AK121" i="1"/>
  <c r="AR121" i="1" s="1"/>
  <c r="AW121" i="1" s="1"/>
  <c r="AO120" i="1"/>
  <c r="AV120" i="1" s="1"/>
  <c r="AN120" i="1"/>
  <c r="AU120" i="1" s="1"/>
  <c r="AM120" i="1"/>
  <c r="AT120" i="1" s="1"/>
  <c r="AL120" i="1"/>
  <c r="AS120" i="1" s="1"/>
  <c r="AK120" i="1"/>
  <c r="AR120" i="1" s="1"/>
  <c r="AW120" i="1" s="1"/>
  <c r="AO119" i="1"/>
  <c r="AV119" i="1" s="1"/>
  <c r="AN119" i="1"/>
  <c r="AU119" i="1" s="1"/>
  <c r="AM119" i="1"/>
  <c r="AT119" i="1" s="1"/>
  <c r="AL119" i="1"/>
  <c r="AS119" i="1" s="1"/>
  <c r="AK119" i="1"/>
  <c r="AR119" i="1" s="1"/>
  <c r="AW119" i="1" s="1"/>
  <c r="AO118" i="1"/>
  <c r="AV118" i="1" s="1"/>
  <c r="AN118" i="1"/>
  <c r="AU118" i="1" s="1"/>
  <c r="AM118" i="1"/>
  <c r="AT118" i="1" s="1"/>
  <c r="AL118" i="1"/>
  <c r="AS118" i="1" s="1"/>
  <c r="AK118" i="1"/>
  <c r="AR118" i="1" s="1"/>
  <c r="AW118" i="1" s="1"/>
  <c r="AO117" i="1"/>
  <c r="AV117" i="1" s="1"/>
  <c r="AN117" i="1"/>
  <c r="AU117" i="1" s="1"/>
  <c r="AM117" i="1"/>
  <c r="AT117" i="1" s="1"/>
  <c r="AL117" i="1"/>
  <c r="AS117" i="1" s="1"/>
  <c r="AK117" i="1"/>
  <c r="AR117" i="1" s="1"/>
  <c r="AW117" i="1" s="1"/>
  <c r="AO116" i="1"/>
  <c r="AV116" i="1" s="1"/>
  <c r="AN116" i="1"/>
  <c r="AU116" i="1" s="1"/>
  <c r="AM116" i="1"/>
  <c r="AT116" i="1" s="1"/>
  <c r="AL116" i="1"/>
  <c r="AS116" i="1" s="1"/>
  <c r="AK116" i="1"/>
  <c r="AR116" i="1" s="1"/>
  <c r="AW116" i="1" s="1"/>
  <c r="AO115" i="1"/>
  <c r="AV115" i="1" s="1"/>
  <c r="AN115" i="1"/>
  <c r="AU115" i="1" s="1"/>
  <c r="AM115" i="1"/>
  <c r="AT115" i="1" s="1"/>
  <c r="AL115" i="1"/>
  <c r="AS115" i="1" s="1"/>
  <c r="AK115" i="1"/>
  <c r="AR115" i="1" s="1"/>
  <c r="AW115" i="1" s="1"/>
  <c r="AO114" i="1"/>
  <c r="AV114" i="1" s="1"/>
  <c r="AN114" i="1"/>
  <c r="AU114" i="1" s="1"/>
  <c r="AM114" i="1"/>
  <c r="AT114" i="1" s="1"/>
  <c r="AL114" i="1"/>
  <c r="AS114" i="1" s="1"/>
  <c r="AK114" i="1"/>
  <c r="AR114" i="1" s="1"/>
  <c r="AW114" i="1" s="1"/>
  <c r="AO113" i="1"/>
  <c r="AV113" i="1" s="1"/>
  <c r="AN113" i="1"/>
  <c r="AU113" i="1" s="1"/>
  <c r="AM113" i="1"/>
  <c r="AT113" i="1" s="1"/>
  <c r="AL113" i="1"/>
  <c r="AS113" i="1" s="1"/>
  <c r="AK113" i="1"/>
  <c r="AR113" i="1" s="1"/>
  <c r="AW113" i="1" s="1"/>
  <c r="AO112" i="1"/>
  <c r="AV112" i="1" s="1"/>
  <c r="AN112" i="1"/>
  <c r="AU112" i="1" s="1"/>
  <c r="AM112" i="1"/>
  <c r="AT112" i="1" s="1"/>
  <c r="AL112" i="1"/>
  <c r="AS112" i="1" s="1"/>
  <c r="AK112" i="1"/>
  <c r="AR112" i="1" s="1"/>
  <c r="AW112" i="1" s="1"/>
  <c r="AO111" i="1"/>
  <c r="AV111" i="1" s="1"/>
  <c r="AN111" i="1"/>
  <c r="AU111" i="1" s="1"/>
  <c r="AM111" i="1"/>
  <c r="AT111" i="1" s="1"/>
  <c r="AL111" i="1"/>
  <c r="AS111" i="1" s="1"/>
  <c r="AK111" i="1"/>
  <c r="AR111" i="1" s="1"/>
  <c r="AW111" i="1" s="1"/>
  <c r="AO110" i="1"/>
  <c r="AV110" i="1" s="1"/>
  <c r="AN110" i="1"/>
  <c r="AU110" i="1" s="1"/>
  <c r="AM110" i="1"/>
  <c r="AT110" i="1" s="1"/>
  <c r="AL110" i="1"/>
  <c r="AS110" i="1" s="1"/>
  <c r="AK110" i="1"/>
  <c r="AR110" i="1" s="1"/>
  <c r="AW110" i="1" s="1"/>
  <c r="AO109" i="1"/>
  <c r="AV109" i="1" s="1"/>
  <c r="AN109" i="1"/>
  <c r="AU109" i="1" s="1"/>
  <c r="AM109" i="1"/>
  <c r="AT109" i="1" s="1"/>
  <c r="AL109" i="1"/>
  <c r="AS109" i="1" s="1"/>
  <c r="AK109" i="1"/>
  <c r="AR109" i="1" s="1"/>
  <c r="AW109" i="1" s="1"/>
  <c r="AO108" i="1"/>
  <c r="AV108" i="1" s="1"/>
  <c r="AN108" i="1"/>
  <c r="AU108" i="1" s="1"/>
  <c r="AM108" i="1"/>
  <c r="AT108" i="1" s="1"/>
  <c r="AL108" i="1"/>
  <c r="AS108" i="1" s="1"/>
  <c r="AK108" i="1"/>
  <c r="AR108" i="1" s="1"/>
  <c r="AW108" i="1" s="1"/>
  <c r="AO107" i="1"/>
  <c r="AV107" i="1" s="1"/>
  <c r="AN107" i="1"/>
  <c r="AU107" i="1" s="1"/>
  <c r="AM107" i="1"/>
  <c r="AT107" i="1" s="1"/>
  <c r="AL107" i="1"/>
  <c r="AS107" i="1" s="1"/>
  <c r="AK107" i="1"/>
  <c r="AR107" i="1" s="1"/>
  <c r="AW107" i="1" s="1"/>
  <c r="AO106" i="1"/>
  <c r="AV106" i="1" s="1"/>
  <c r="AN106" i="1"/>
  <c r="AU106" i="1" s="1"/>
  <c r="AM106" i="1"/>
  <c r="AT106" i="1" s="1"/>
  <c r="AL106" i="1"/>
  <c r="AS106" i="1" s="1"/>
  <c r="AK106" i="1"/>
  <c r="AR106" i="1" s="1"/>
  <c r="AW106" i="1" s="1"/>
  <c r="AO105" i="1"/>
  <c r="AV105" i="1" s="1"/>
  <c r="AN105" i="1"/>
  <c r="AU105" i="1" s="1"/>
  <c r="AM105" i="1"/>
  <c r="AT105" i="1" s="1"/>
  <c r="AL105" i="1"/>
  <c r="AS105" i="1" s="1"/>
  <c r="AK105" i="1"/>
  <c r="AR105" i="1" s="1"/>
  <c r="AW105" i="1" s="1"/>
  <c r="AO104" i="1"/>
  <c r="AV104" i="1" s="1"/>
  <c r="AN104" i="1"/>
  <c r="AU104" i="1" s="1"/>
  <c r="AM104" i="1"/>
  <c r="AT104" i="1" s="1"/>
  <c r="AL104" i="1"/>
  <c r="AS104" i="1" s="1"/>
  <c r="AK104" i="1"/>
  <c r="AR104" i="1" s="1"/>
  <c r="AW104" i="1" s="1"/>
  <c r="AO103" i="1"/>
  <c r="AV103" i="1" s="1"/>
  <c r="AN103" i="1"/>
  <c r="AU103" i="1" s="1"/>
  <c r="AM103" i="1"/>
  <c r="AT103" i="1" s="1"/>
  <c r="AL103" i="1"/>
  <c r="AS103" i="1" s="1"/>
  <c r="AK103" i="1"/>
  <c r="AR103" i="1" s="1"/>
  <c r="AW103" i="1" s="1"/>
  <c r="AO102" i="1"/>
  <c r="AV102" i="1" s="1"/>
  <c r="AN102" i="1"/>
  <c r="AU102" i="1" s="1"/>
  <c r="AM102" i="1"/>
  <c r="AT102" i="1" s="1"/>
  <c r="AL102" i="1"/>
  <c r="AS102" i="1" s="1"/>
  <c r="AK102" i="1"/>
  <c r="AR102" i="1" s="1"/>
  <c r="AW102" i="1" s="1"/>
  <c r="AO101" i="1"/>
  <c r="AV101" i="1" s="1"/>
  <c r="AN101" i="1"/>
  <c r="AU101" i="1" s="1"/>
  <c r="AM101" i="1"/>
  <c r="AT101" i="1" s="1"/>
  <c r="AL101" i="1"/>
  <c r="AS101" i="1" s="1"/>
  <c r="AK101" i="1"/>
  <c r="AR101" i="1" s="1"/>
  <c r="AW101" i="1" s="1"/>
  <c r="AO100" i="1"/>
  <c r="AV100" i="1" s="1"/>
  <c r="AN100" i="1"/>
  <c r="AU100" i="1" s="1"/>
  <c r="AM100" i="1"/>
  <c r="AT100" i="1" s="1"/>
  <c r="AL100" i="1"/>
  <c r="AS100" i="1" s="1"/>
  <c r="AK100" i="1"/>
  <c r="AR100" i="1" s="1"/>
  <c r="AW100" i="1" s="1"/>
  <c r="AO99" i="1"/>
  <c r="AV99" i="1" s="1"/>
  <c r="AN99" i="1"/>
  <c r="AU99" i="1" s="1"/>
  <c r="AM99" i="1"/>
  <c r="AT99" i="1" s="1"/>
  <c r="AL99" i="1"/>
  <c r="AS99" i="1" s="1"/>
  <c r="AK99" i="1"/>
  <c r="AR99" i="1" s="1"/>
  <c r="AW99" i="1" s="1"/>
  <c r="AO98" i="1"/>
  <c r="AV98" i="1" s="1"/>
  <c r="AN98" i="1"/>
  <c r="AU98" i="1" s="1"/>
  <c r="AM98" i="1"/>
  <c r="AT98" i="1" s="1"/>
  <c r="AL98" i="1"/>
  <c r="AS98" i="1" s="1"/>
  <c r="AK98" i="1"/>
  <c r="AR98" i="1" s="1"/>
  <c r="AW98" i="1" s="1"/>
  <c r="AO97" i="1"/>
  <c r="AV97" i="1" s="1"/>
  <c r="AN97" i="1"/>
  <c r="AU97" i="1" s="1"/>
  <c r="AM97" i="1"/>
  <c r="AT97" i="1" s="1"/>
  <c r="AL97" i="1"/>
  <c r="AS97" i="1" s="1"/>
  <c r="AK97" i="1"/>
  <c r="AR97" i="1" s="1"/>
  <c r="AW97" i="1" s="1"/>
  <c r="AO96" i="1"/>
  <c r="AV96" i="1" s="1"/>
  <c r="AN96" i="1"/>
  <c r="AU96" i="1" s="1"/>
  <c r="AM96" i="1"/>
  <c r="AT96" i="1" s="1"/>
  <c r="AL96" i="1"/>
  <c r="AS96" i="1" s="1"/>
  <c r="AK96" i="1"/>
  <c r="AR96" i="1" s="1"/>
  <c r="AW96" i="1" s="1"/>
  <c r="AO95" i="1"/>
  <c r="AV95" i="1" s="1"/>
  <c r="AN95" i="1"/>
  <c r="AU95" i="1" s="1"/>
  <c r="AM95" i="1"/>
  <c r="AT95" i="1" s="1"/>
  <c r="AL95" i="1"/>
  <c r="AS95" i="1" s="1"/>
  <c r="AK95" i="1"/>
  <c r="AR95" i="1" s="1"/>
  <c r="AW95" i="1" s="1"/>
  <c r="AO94" i="1"/>
  <c r="AV94" i="1" s="1"/>
  <c r="AN94" i="1"/>
  <c r="AU94" i="1" s="1"/>
  <c r="AM94" i="1"/>
  <c r="AT94" i="1" s="1"/>
  <c r="AL94" i="1"/>
  <c r="AS94" i="1" s="1"/>
  <c r="AK94" i="1"/>
  <c r="AR94" i="1" s="1"/>
  <c r="AW94" i="1" s="1"/>
  <c r="AO93" i="1"/>
  <c r="AV93" i="1" s="1"/>
  <c r="AN93" i="1"/>
  <c r="AU93" i="1" s="1"/>
  <c r="AM93" i="1"/>
  <c r="AT93" i="1" s="1"/>
  <c r="AL93" i="1"/>
  <c r="AS93" i="1" s="1"/>
  <c r="AK93" i="1"/>
  <c r="AR93" i="1" s="1"/>
  <c r="AW93" i="1" s="1"/>
  <c r="AO92" i="1"/>
  <c r="AV92" i="1" s="1"/>
  <c r="AN92" i="1"/>
  <c r="AU92" i="1" s="1"/>
  <c r="AM92" i="1"/>
  <c r="AT92" i="1" s="1"/>
  <c r="AL92" i="1"/>
  <c r="AS92" i="1" s="1"/>
  <c r="AK92" i="1"/>
  <c r="AR92" i="1" s="1"/>
  <c r="AW92" i="1" s="1"/>
  <c r="AO91" i="1"/>
  <c r="AV91" i="1" s="1"/>
  <c r="AN91" i="1"/>
  <c r="AU91" i="1" s="1"/>
  <c r="AM91" i="1"/>
  <c r="AT91" i="1" s="1"/>
  <c r="AL91" i="1"/>
  <c r="AS91" i="1" s="1"/>
  <c r="AK91" i="1"/>
  <c r="AR91" i="1" s="1"/>
  <c r="AW91" i="1" s="1"/>
  <c r="AO90" i="1"/>
  <c r="AV90" i="1" s="1"/>
  <c r="AN90" i="1"/>
  <c r="AU90" i="1" s="1"/>
  <c r="AM90" i="1"/>
  <c r="AT90" i="1" s="1"/>
  <c r="AL90" i="1"/>
  <c r="AS90" i="1" s="1"/>
  <c r="AK90" i="1"/>
  <c r="AR90" i="1" s="1"/>
  <c r="AW90" i="1" s="1"/>
  <c r="AO89" i="1"/>
  <c r="AV89" i="1" s="1"/>
  <c r="AN89" i="1"/>
  <c r="AU89" i="1" s="1"/>
  <c r="AM89" i="1"/>
  <c r="AT89" i="1" s="1"/>
  <c r="AL89" i="1"/>
  <c r="AS89" i="1" s="1"/>
  <c r="AK89" i="1"/>
  <c r="AR89" i="1" s="1"/>
  <c r="AW89" i="1" s="1"/>
  <c r="AO88" i="1"/>
  <c r="AV88" i="1" s="1"/>
  <c r="AN88" i="1"/>
  <c r="AU88" i="1" s="1"/>
  <c r="AM88" i="1"/>
  <c r="AT88" i="1" s="1"/>
  <c r="AL88" i="1"/>
  <c r="AS88" i="1" s="1"/>
  <c r="AK88" i="1"/>
  <c r="AR88" i="1" s="1"/>
  <c r="AW88" i="1" s="1"/>
  <c r="AO87" i="1"/>
  <c r="AV87" i="1" s="1"/>
  <c r="AN87" i="1"/>
  <c r="AU87" i="1" s="1"/>
  <c r="AM87" i="1"/>
  <c r="AT87" i="1" s="1"/>
  <c r="AL87" i="1"/>
  <c r="AS87" i="1" s="1"/>
  <c r="AK87" i="1"/>
  <c r="AR87" i="1" s="1"/>
  <c r="AW87" i="1" s="1"/>
  <c r="AO86" i="1"/>
  <c r="AV86" i="1" s="1"/>
  <c r="AN86" i="1"/>
  <c r="AU86" i="1" s="1"/>
  <c r="AM86" i="1"/>
  <c r="AT86" i="1" s="1"/>
  <c r="AL86" i="1"/>
  <c r="AS86" i="1" s="1"/>
  <c r="AK86" i="1"/>
  <c r="AR86" i="1" s="1"/>
  <c r="AW86" i="1" s="1"/>
  <c r="AO85" i="1"/>
  <c r="AV85" i="1" s="1"/>
  <c r="AN85" i="1"/>
  <c r="AU85" i="1" s="1"/>
  <c r="AM85" i="1"/>
  <c r="AT85" i="1" s="1"/>
  <c r="AL85" i="1"/>
  <c r="AS85" i="1" s="1"/>
  <c r="AK85" i="1"/>
  <c r="AR85" i="1" s="1"/>
  <c r="AW85" i="1" s="1"/>
  <c r="AO84" i="1"/>
  <c r="AV84" i="1" s="1"/>
  <c r="AN84" i="1"/>
  <c r="AU84" i="1" s="1"/>
  <c r="AM84" i="1"/>
  <c r="AT84" i="1" s="1"/>
  <c r="AL84" i="1"/>
  <c r="AS84" i="1" s="1"/>
  <c r="AK84" i="1"/>
  <c r="AR84" i="1" s="1"/>
  <c r="AW84" i="1" s="1"/>
  <c r="AO83" i="1"/>
  <c r="AV83" i="1" s="1"/>
  <c r="AN83" i="1"/>
  <c r="AU83" i="1" s="1"/>
  <c r="AM83" i="1"/>
  <c r="AT83" i="1" s="1"/>
  <c r="AL83" i="1"/>
  <c r="AS83" i="1" s="1"/>
  <c r="AK83" i="1"/>
  <c r="AR83" i="1" s="1"/>
  <c r="AW83" i="1" s="1"/>
  <c r="AO82" i="1"/>
  <c r="AV82" i="1" s="1"/>
  <c r="AN82" i="1"/>
  <c r="AU82" i="1" s="1"/>
  <c r="AM82" i="1"/>
  <c r="AT82" i="1" s="1"/>
  <c r="AL82" i="1"/>
  <c r="AS82" i="1" s="1"/>
  <c r="AK82" i="1"/>
  <c r="AR82" i="1" s="1"/>
  <c r="AW82" i="1" s="1"/>
  <c r="AO81" i="1"/>
  <c r="AV81" i="1" s="1"/>
  <c r="AN81" i="1"/>
  <c r="AU81" i="1" s="1"/>
  <c r="AM81" i="1"/>
  <c r="AT81" i="1" s="1"/>
  <c r="AL81" i="1"/>
  <c r="AS81" i="1" s="1"/>
  <c r="AK81" i="1"/>
  <c r="AR81" i="1" s="1"/>
  <c r="AW81" i="1" s="1"/>
  <c r="AO80" i="1"/>
  <c r="AV80" i="1" s="1"/>
  <c r="AN80" i="1"/>
  <c r="AU80" i="1" s="1"/>
  <c r="AM80" i="1"/>
  <c r="AT80" i="1" s="1"/>
  <c r="AL80" i="1"/>
  <c r="AS80" i="1" s="1"/>
  <c r="AK80" i="1"/>
  <c r="AR80" i="1" s="1"/>
  <c r="AW80" i="1" s="1"/>
  <c r="AO79" i="1"/>
  <c r="AV79" i="1" s="1"/>
  <c r="AN79" i="1"/>
  <c r="AU79" i="1" s="1"/>
  <c r="AM79" i="1"/>
  <c r="AT79" i="1" s="1"/>
  <c r="AL79" i="1"/>
  <c r="AS79" i="1" s="1"/>
  <c r="AK79" i="1"/>
  <c r="AR79" i="1" s="1"/>
  <c r="AW79" i="1" s="1"/>
  <c r="AO78" i="1"/>
  <c r="AV78" i="1" s="1"/>
  <c r="AN78" i="1"/>
  <c r="AU78" i="1" s="1"/>
  <c r="AM78" i="1"/>
  <c r="AT78" i="1" s="1"/>
  <c r="AL78" i="1"/>
  <c r="AS78" i="1" s="1"/>
  <c r="AK78" i="1"/>
  <c r="AR78" i="1" s="1"/>
  <c r="AW78" i="1" s="1"/>
  <c r="AO77" i="1"/>
  <c r="AV77" i="1" s="1"/>
  <c r="AN77" i="1"/>
  <c r="AU77" i="1" s="1"/>
  <c r="AM77" i="1"/>
  <c r="AT77" i="1" s="1"/>
  <c r="AL77" i="1"/>
  <c r="AS77" i="1" s="1"/>
  <c r="AK77" i="1"/>
  <c r="AR77" i="1" s="1"/>
  <c r="AW77" i="1" s="1"/>
  <c r="AO76" i="1"/>
  <c r="AV76" i="1" s="1"/>
  <c r="AN76" i="1"/>
  <c r="AU76" i="1" s="1"/>
  <c r="AM76" i="1"/>
  <c r="AT76" i="1" s="1"/>
  <c r="AL76" i="1"/>
  <c r="AS76" i="1" s="1"/>
  <c r="AK76" i="1"/>
  <c r="AR76" i="1" s="1"/>
  <c r="AW76" i="1" s="1"/>
  <c r="AO75" i="1"/>
  <c r="AV75" i="1" s="1"/>
  <c r="AN75" i="1"/>
  <c r="AU75" i="1" s="1"/>
  <c r="AM75" i="1"/>
  <c r="AT75" i="1" s="1"/>
  <c r="AL75" i="1"/>
  <c r="AS75" i="1" s="1"/>
  <c r="AK75" i="1"/>
  <c r="AR75" i="1" s="1"/>
  <c r="AW75" i="1" s="1"/>
  <c r="AO74" i="1"/>
  <c r="AV74" i="1" s="1"/>
  <c r="AN74" i="1"/>
  <c r="AU74" i="1" s="1"/>
  <c r="AM74" i="1"/>
  <c r="AT74" i="1" s="1"/>
  <c r="AL74" i="1"/>
  <c r="AS74" i="1" s="1"/>
  <c r="AK74" i="1"/>
  <c r="AR74" i="1" s="1"/>
  <c r="AW74" i="1" s="1"/>
  <c r="AO73" i="1"/>
  <c r="AV73" i="1" s="1"/>
  <c r="AN73" i="1"/>
  <c r="AU73" i="1" s="1"/>
  <c r="AM73" i="1"/>
  <c r="AT73" i="1" s="1"/>
  <c r="AL73" i="1"/>
  <c r="AS73" i="1" s="1"/>
  <c r="AK73" i="1"/>
  <c r="AR73" i="1" s="1"/>
  <c r="AW73" i="1" s="1"/>
  <c r="AO72" i="1"/>
  <c r="AV72" i="1" s="1"/>
  <c r="AN72" i="1"/>
  <c r="AU72" i="1" s="1"/>
  <c r="AM72" i="1"/>
  <c r="AT72" i="1" s="1"/>
  <c r="AL72" i="1"/>
  <c r="AS72" i="1" s="1"/>
  <c r="AK72" i="1"/>
  <c r="AR72" i="1" s="1"/>
  <c r="AW72" i="1" s="1"/>
  <c r="AO71" i="1"/>
  <c r="AV71" i="1" s="1"/>
  <c r="AN71" i="1"/>
  <c r="AU71" i="1" s="1"/>
  <c r="AM71" i="1"/>
  <c r="AT71" i="1" s="1"/>
  <c r="AL71" i="1"/>
  <c r="AS71" i="1" s="1"/>
  <c r="AK71" i="1"/>
  <c r="AR71" i="1" s="1"/>
  <c r="AW71" i="1" s="1"/>
  <c r="AO70" i="1"/>
  <c r="AV70" i="1" s="1"/>
  <c r="AN70" i="1"/>
  <c r="AU70" i="1" s="1"/>
  <c r="AM70" i="1"/>
  <c r="AT70" i="1" s="1"/>
  <c r="AL70" i="1"/>
  <c r="AS70" i="1" s="1"/>
  <c r="AK70" i="1"/>
  <c r="AR70" i="1" s="1"/>
  <c r="AW70" i="1" s="1"/>
  <c r="AO69" i="1"/>
  <c r="AV69" i="1" s="1"/>
  <c r="AN69" i="1"/>
  <c r="AU69" i="1" s="1"/>
  <c r="AM69" i="1"/>
  <c r="AT69" i="1" s="1"/>
  <c r="AL69" i="1"/>
  <c r="AS69" i="1" s="1"/>
  <c r="AK69" i="1"/>
  <c r="AR69" i="1" s="1"/>
  <c r="AW69" i="1" s="1"/>
  <c r="AO68" i="1"/>
  <c r="AV68" i="1" s="1"/>
  <c r="AN68" i="1"/>
  <c r="AU68" i="1" s="1"/>
  <c r="AM68" i="1"/>
  <c r="AT68" i="1" s="1"/>
  <c r="AL68" i="1"/>
  <c r="AS68" i="1" s="1"/>
  <c r="AK68" i="1"/>
  <c r="AR68" i="1" s="1"/>
  <c r="AW68" i="1" s="1"/>
  <c r="AO67" i="1"/>
  <c r="AV67" i="1" s="1"/>
  <c r="AN67" i="1"/>
  <c r="AU67" i="1" s="1"/>
  <c r="AM67" i="1"/>
  <c r="AT67" i="1" s="1"/>
  <c r="AL67" i="1"/>
  <c r="AS67" i="1" s="1"/>
  <c r="AK67" i="1"/>
  <c r="AR67" i="1" s="1"/>
  <c r="AW67" i="1" s="1"/>
  <c r="AO66" i="1"/>
  <c r="AV66" i="1" s="1"/>
  <c r="AN66" i="1"/>
  <c r="AU66" i="1" s="1"/>
  <c r="AM66" i="1"/>
  <c r="AT66" i="1" s="1"/>
  <c r="AL66" i="1"/>
  <c r="AS66" i="1" s="1"/>
  <c r="AK66" i="1"/>
  <c r="AR66" i="1" s="1"/>
  <c r="AW66" i="1" s="1"/>
  <c r="AO65" i="1"/>
  <c r="AV65" i="1" s="1"/>
  <c r="AN65" i="1"/>
  <c r="AU65" i="1" s="1"/>
  <c r="AM65" i="1"/>
  <c r="AT65" i="1" s="1"/>
  <c r="AL65" i="1"/>
  <c r="AS65" i="1" s="1"/>
  <c r="AK65" i="1"/>
  <c r="AR65" i="1" s="1"/>
  <c r="AW65" i="1" s="1"/>
  <c r="AO64" i="1"/>
  <c r="AV64" i="1" s="1"/>
  <c r="AN64" i="1"/>
  <c r="AU64" i="1" s="1"/>
  <c r="AM64" i="1"/>
  <c r="AT64" i="1" s="1"/>
  <c r="AL64" i="1"/>
  <c r="AS64" i="1" s="1"/>
  <c r="AK64" i="1"/>
  <c r="AR64" i="1" s="1"/>
  <c r="AW64" i="1" s="1"/>
  <c r="AO63" i="1"/>
  <c r="AV63" i="1" s="1"/>
  <c r="AN63" i="1"/>
  <c r="AU63" i="1" s="1"/>
  <c r="AM63" i="1"/>
  <c r="AT63" i="1" s="1"/>
  <c r="AL63" i="1"/>
  <c r="AS63" i="1" s="1"/>
  <c r="AK63" i="1"/>
  <c r="AR63" i="1" s="1"/>
  <c r="AW63" i="1" s="1"/>
  <c r="AO62" i="1"/>
  <c r="AV62" i="1" s="1"/>
  <c r="AN62" i="1"/>
  <c r="AU62" i="1" s="1"/>
  <c r="AM62" i="1"/>
  <c r="AT62" i="1" s="1"/>
  <c r="AL62" i="1"/>
  <c r="AS62" i="1" s="1"/>
  <c r="AK62" i="1"/>
  <c r="AR62" i="1" s="1"/>
  <c r="AW62" i="1" s="1"/>
  <c r="AO61" i="1"/>
  <c r="AV61" i="1" s="1"/>
  <c r="AN61" i="1"/>
  <c r="AU61" i="1" s="1"/>
  <c r="AM61" i="1"/>
  <c r="AT61" i="1" s="1"/>
  <c r="AL61" i="1"/>
  <c r="AS61" i="1" s="1"/>
  <c r="AK61" i="1"/>
  <c r="AR61" i="1" s="1"/>
  <c r="AW61" i="1" s="1"/>
  <c r="AO60" i="1"/>
  <c r="AV60" i="1" s="1"/>
  <c r="AN60" i="1"/>
  <c r="AU60" i="1" s="1"/>
  <c r="AM60" i="1"/>
  <c r="AT60" i="1" s="1"/>
  <c r="AL60" i="1"/>
  <c r="AS60" i="1" s="1"/>
  <c r="AK60" i="1"/>
  <c r="AR60" i="1" s="1"/>
  <c r="AW60" i="1" s="1"/>
  <c r="AO59" i="1"/>
  <c r="AV59" i="1" s="1"/>
  <c r="AN59" i="1"/>
  <c r="AU59" i="1" s="1"/>
  <c r="AM59" i="1"/>
  <c r="AT59" i="1" s="1"/>
  <c r="AL59" i="1"/>
  <c r="AS59" i="1" s="1"/>
  <c r="AK59" i="1"/>
  <c r="AR59" i="1" s="1"/>
  <c r="AW59" i="1" s="1"/>
  <c r="AO58" i="1"/>
  <c r="AV58" i="1" s="1"/>
  <c r="AN58" i="1"/>
  <c r="AU58" i="1" s="1"/>
  <c r="AM58" i="1"/>
  <c r="AT58" i="1" s="1"/>
  <c r="AL58" i="1"/>
  <c r="AS58" i="1" s="1"/>
  <c r="AO57" i="1"/>
  <c r="AV57" i="1" s="1"/>
  <c r="AN57" i="1"/>
  <c r="AU57" i="1" s="1"/>
  <c r="AM57" i="1"/>
  <c r="AT57" i="1" s="1"/>
  <c r="AL57" i="1"/>
  <c r="AS57" i="1" s="1"/>
  <c r="AO56" i="1"/>
  <c r="AV56" i="1" s="1"/>
  <c r="AN56" i="1"/>
  <c r="AU56" i="1" s="1"/>
  <c r="AM56" i="1"/>
  <c r="AT56" i="1" s="1"/>
  <c r="AL56" i="1"/>
  <c r="AS56" i="1" s="1"/>
  <c r="AO55" i="1"/>
  <c r="AV55" i="1" s="1"/>
  <c r="AN55" i="1"/>
  <c r="AU55" i="1" s="1"/>
  <c r="AM55" i="1"/>
  <c r="AT55" i="1" s="1"/>
  <c r="AL55" i="1"/>
  <c r="AS55" i="1" s="1"/>
  <c r="AO54" i="1"/>
  <c r="AV54" i="1" s="1"/>
  <c r="AN54" i="1"/>
  <c r="AU54" i="1" s="1"/>
  <c r="AM54" i="1"/>
  <c r="AT54" i="1" s="1"/>
  <c r="AL54" i="1"/>
  <c r="AS54" i="1" s="1"/>
  <c r="AO53" i="1"/>
  <c r="AV53" i="1" s="1"/>
  <c r="AN53" i="1"/>
  <c r="AU53" i="1" s="1"/>
  <c r="AM53" i="1"/>
  <c r="AT53" i="1" s="1"/>
  <c r="AL53" i="1"/>
  <c r="AS53" i="1" s="1"/>
  <c r="AO52" i="1"/>
  <c r="AV52" i="1" s="1"/>
  <c r="AN52" i="1"/>
  <c r="AU52" i="1" s="1"/>
  <c r="AM52" i="1"/>
  <c r="AT52" i="1" s="1"/>
  <c r="AL52" i="1"/>
  <c r="AS52" i="1" s="1"/>
  <c r="AO51" i="1"/>
  <c r="AV51" i="1" s="1"/>
  <c r="AN51" i="1"/>
  <c r="AU51" i="1" s="1"/>
  <c r="AM51" i="1"/>
  <c r="AT51" i="1" s="1"/>
  <c r="AL51" i="1"/>
  <c r="AS51" i="1" s="1"/>
  <c r="AO50" i="1"/>
  <c r="AV50" i="1" s="1"/>
  <c r="AN50" i="1"/>
  <c r="AU50" i="1" s="1"/>
  <c r="AM50" i="1"/>
  <c r="AT50" i="1" s="1"/>
  <c r="AL50" i="1"/>
  <c r="AS50" i="1" s="1"/>
  <c r="AO49" i="1"/>
  <c r="AV49" i="1" s="1"/>
  <c r="AN49" i="1"/>
  <c r="AU49" i="1" s="1"/>
  <c r="AM49" i="1"/>
  <c r="AT49" i="1" s="1"/>
  <c r="AL49" i="1"/>
  <c r="AS49" i="1" s="1"/>
  <c r="AO48" i="1"/>
  <c r="AN48" i="1"/>
  <c r="AM48" i="1"/>
  <c r="AL48" i="1"/>
  <c r="AO47" i="1"/>
  <c r="AN47" i="1"/>
  <c r="AM47" i="1"/>
  <c r="AL47" i="1"/>
  <c r="AO46" i="1"/>
  <c r="AN46" i="1"/>
  <c r="AM46" i="1"/>
  <c r="AL46" i="1"/>
  <c r="AO45" i="1"/>
  <c r="AN45" i="1"/>
  <c r="AM45" i="1"/>
  <c r="AL45" i="1"/>
  <c r="AO44" i="1"/>
  <c r="AN44" i="1"/>
  <c r="AM44" i="1"/>
  <c r="AL44" i="1"/>
  <c r="AO43" i="1"/>
  <c r="AN43" i="1"/>
  <c r="AM43" i="1"/>
  <c r="AL43" i="1"/>
  <c r="AO42" i="1"/>
  <c r="AN42" i="1"/>
  <c r="AM42" i="1"/>
  <c r="AL42" i="1"/>
  <c r="AO41" i="1"/>
  <c r="AN41" i="1"/>
  <c r="AM41" i="1"/>
  <c r="AL41" i="1"/>
  <c r="AO40" i="1"/>
  <c r="AN40" i="1"/>
  <c r="AM40" i="1"/>
  <c r="AL40" i="1"/>
  <c r="AO39" i="1"/>
  <c r="AN39" i="1"/>
  <c r="AM39" i="1"/>
  <c r="AL39" i="1"/>
  <c r="AO38" i="1"/>
  <c r="AN38" i="1"/>
  <c r="AM38" i="1"/>
  <c r="AL38" i="1"/>
  <c r="AO37" i="1"/>
  <c r="AN37" i="1"/>
  <c r="AM37" i="1"/>
  <c r="AL37" i="1"/>
  <c r="AO36" i="1"/>
  <c r="AN36" i="1"/>
  <c r="AM36" i="1"/>
  <c r="AL36" i="1"/>
  <c r="AO35" i="1"/>
  <c r="AN35" i="1"/>
  <c r="AM35" i="1"/>
  <c r="AL35" i="1"/>
  <c r="AO34" i="1"/>
  <c r="AN34" i="1"/>
  <c r="AM34" i="1"/>
  <c r="AL34" i="1"/>
  <c r="AO33" i="1"/>
  <c r="AN33" i="1"/>
  <c r="AM33" i="1"/>
  <c r="AL33" i="1"/>
  <c r="AO32" i="1"/>
  <c r="AN32" i="1"/>
  <c r="AM32" i="1"/>
  <c r="AL32" i="1"/>
  <c r="AO31" i="1"/>
  <c r="AN31" i="1"/>
  <c r="AM31" i="1"/>
  <c r="AL31" i="1"/>
  <c r="AO30" i="1"/>
  <c r="AN30" i="1"/>
  <c r="AM30" i="1"/>
  <c r="AL30" i="1"/>
  <c r="AO29" i="1"/>
  <c r="AN29" i="1"/>
  <c r="AM29" i="1"/>
  <c r="AL29" i="1"/>
  <c r="AO28" i="1"/>
  <c r="AN28" i="1"/>
  <c r="AM28" i="1"/>
  <c r="AL28" i="1"/>
  <c r="AO27" i="1"/>
  <c r="AN27" i="1"/>
  <c r="AM27" i="1"/>
  <c r="AL27" i="1"/>
  <c r="AO26" i="1"/>
  <c r="AN26" i="1"/>
  <c r="AM26" i="1"/>
  <c r="AL26" i="1"/>
  <c r="AO25" i="1"/>
  <c r="AN25" i="1"/>
  <c r="AM25" i="1"/>
  <c r="AL25" i="1"/>
  <c r="AO24" i="1"/>
  <c r="AN24" i="1"/>
  <c r="AM24" i="1"/>
  <c r="AL24" i="1"/>
  <c r="AO23" i="1"/>
  <c r="AN23" i="1"/>
  <c r="AM23" i="1"/>
  <c r="AL23" i="1"/>
  <c r="AO22" i="1"/>
  <c r="AN22" i="1"/>
  <c r="AM22" i="1"/>
  <c r="AL22" i="1"/>
  <c r="AO21" i="1"/>
  <c r="AN21" i="1"/>
  <c r="AM21" i="1"/>
  <c r="AL21" i="1"/>
  <c r="AO20" i="1"/>
  <c r="AN20" i="1"/>
  <c r="AM20" i="1"/>
  <c r="AL20" i="1"/>
  <c r="AK20" i="1"/>
  <c r="AO19" i="1"/>
  <c r="AN19" i="1"/>
  <c r="AM19" i="1"/>
  <c r="AL19" i="1"/>
  <c r="AK19" i="1"/>
  <c r="AU2" i="10" l="1"/>
  <c r="AV2" i="10" s="1"/>
  <c r="N130" i="10"/>
  <c r="O130" i="10" s="1"/>
  <c r="N526" i="10"/>
  <c r="O526" i="10" s="1"/>
  <c r="N465" i="10"/>
  <c r="O465" i="10" s="1"/>
  <c r="N401" i="10"/>
  <c r="O401" i="10" s="1"/>
  <c r="L585" i="10"/>
  <c r="N585" i="10" s="1"/>
  <c r="O585" i="10" s="1"/>
  <c r="L568" i="10"/>
  <c r="N568" i="10" s="1"/>
  <c r="O568" i="10" s="1"/>
  <c r="L566" i="10"/>
  <c r="N539" i="10"/>
  <c r="O539" i="10" s="1"/>
  <c r="L518" i="10"/>
  <c r="L514" i="10"/>
  <c r="N514" i="10" s="1"/>
  <c r="O514" i="10" s="1"/>
  <c r="L479" i="10"/>
  <c r="L454" i="10"/>
  <c r="L444" i="10"/>
  <c r="L442" i="10"/>
  <c r="L427" i="10"/>
  <c r="L417" i="10"/>
  <c r="N417" i="10" s="1"/>
  <c r="O417" i="10" s="1"/>
  <c r="L409" i="10"/>
  <c r="L405" i="10"/>
  <c r="N405" i="10" s="1"/>
  <c r="O405" i="10" s="1"/>
  <c r="L397" i="10"/>
  <c r="N397" i="10" s="1"/>
  <c r="O397" i="10" s="1"/>
  <c r="L385" i="10"/>
  <c r="L373" i="10"/>
  <c r="L352" i="10"/>
  <c r="N352" i="10" s="1"/>
  <c r="O352" i="10" s="1"/>
  <c r="L350" i="10"/>
  <c r="L338" i="10"/>
  <c r="L319" i="10"/>
  <c r="L317" i="10"/>
  <c r="N307" i="10"/>
  <c r="O307" i="10" s="1"/>
  <c r="L272" i="10"/>
  <c r="L270" i="10"/>
  <c r="N270" i="10" s="1"/>
  <c r="O270" i="10" s="1"/>
  <c r="L268" i="10"/>
  <c r="N268" i="10" s="1"/>
  <c r="O268" i="10" s="1"/>
  <c r="L247" i="10"/>
  <c r="L239" i="10"/>
  <c r="L237" i="10"/>
  <c r="L235" i="10"/>
  <c r="N223" i="10"/>
  <c r="O223" i="10" s="1"/>
  <c r="L186" i="10"/>
  <c r="N186" i="10" s="1"/>
  <c r="O186" i="10" s="1"/>
  <c r="L184" i="10"/>
  <c r="L180" i="10"/>
  <c r="N180" i="10" s="1"/>
  <c r="O180" i="10" s="1"/>
  <c r="L125" i="10"/>
  <c r="N121" i="10"/>
  <c r="O121" i="10" s="1"/>
  <c r="N88" i="10"/>
  <c r="O88" i="10" s="1"/>
  <c r="L69" i="10"/>
  <c r="N69" i="10" s="1"/>
  <c r="O69" i="10" s="1"/>
  <c r="AI26" i="10" s="1"/>
  <c r="N59" i="10"/>
  <c r="O59" i="10" s="1"/>
  <c r="L42" i="10"/>
  <c r="L5" i="10"/>
  <c r="N5" i="10" s="1"/>
  <c r="O5" i="10" s="1"/>
  <c r="L571" i="10"/>
  <c r="N571" i="10" s="1"/>
  <c r="O571" i="10" s="1"/>
  <c r="L488" i="10"/>
  <c r="N415" i="10"/>
  <c r="O415" i="10" s="1"/>
  <c r="N407" i="10"/>
  <c r="O407" i="10" s="1"/>
  <c r="N391" i="10"/>
  <c r="O391" i="10" s="1"/>
  <c r="N385" i="10"/>
  <c r="O385" i="10" s="1"/>
  <c r="N40" i="10"/>
  <c r="O40" i="10" s="1"/>
  <c r="L594" i="10"/>
  <c r="N594" i="10" s="1"/>
  <c r="O594" i="10" s="1"/>
  <c r="N586" i="10"/>
  <c r="O586" i="10" s="1"/>
  <c r="AM19" i="10" s="1"/>
  <c r="L537" i="10"/>
  <c r="L520" i="10"/>
  <c r="N520" i="10" s="1"/>
  <c r="O520" i="10" s="1"/>
  <c r="L506" i="10"/>
  <c r="N506" i="10" s="1"/>
  <c r="O506" i="10" s="1"/>
  <c r="AI35" i="10" s="1"/>
  <c r="N471" i="10"/>
  <c r="O471" i="10" s="1"/>
  <c r="N469" i="10"/>
  <c r="O469" i="10" s="1"/>
  <c r="L436" i="10"/>
  <c r="L434" i="10"/>
  <c r="N434" i="10" s="1"/>
  <c r="O434" i="10" s="1"/>
  <c r="N399" i="10"/>
  <c r="O399" i="10" s="1"/>
  <c r="L365" i="10"/>
  <c r="N336" i="10"/>
  <c r="O336" i="10" s="1"/>
  <c r="L301" i="10"/>
  <c r="L297" i="10"/>
  <c r="L289" i="10"/>
  <c r="N289" i="10" s="1"/>
  <c r="O289" i="10" s="1"/>
  <c r="L285" i="10"/>
  <c r="N285" i="10" s="1"/>
  <c r="O285" i="10" s="1"/>
  <c r="L260" i="10"/>
  <c r="N260" i="10" s="1"/>
  <c r="O260" i="10" s="1"/>
  <c r="L258" i="10"/>
  <c r="L254" i="10"/>
  <c r="L227" i="10"/>
  <c r="L174" i="10"/>
  <c r="L172" i="10"/>
  <c r="N172" i="10" s="1"/>
  <c r="O172" i="10" s="1"/>
  <c r="L156" i="10"/>
  <c r="L148" i="10"/>
  <c r="L136" i="10"/>
  <c r="N136" i="10" s="1"/>
  <c r="O136" i="10" s="1"/>
  <c r="L115" i="10"/>
  <c r="L96" i="10"/>
  <c r="N96" i="10" s="1"/>
  <c r="O96" i="10" s="1"/>
  <c r="L94" i="10"/>
  <c r="N94" i="10" s="1"/>
  <c r="O94" i="10" s="1"/>
  <c r="L90" i="10"/>
  <c r="N90" i="10" s="1"/>
  <c r="O90" i="10" s="1"/>
  <c r="L67" i="10"/>
  <c r="N51" i="10"/>
  <c r="O51" i="10" s="1"/>
  <c r="L38" i="10"/>
  <c r="L36" i="10"/>
  <c r="L32" i="10"/>
  <c r="N32" i="10" s="1"/>
  <c r="O32" i="10" s="1"/>
  <c r="N18" i="10"/>
  <c r="O18" i="10" s="1"/>
  <c r="N185" i="10"/>
  <c r="O185" i="10" s="1"/>
  <c r="L590" i="10"/>
  <c r="N590" i="10" s="1"/>
  <c r="O590" i="10" s="1"/>
  <c r="L552" i="10"/>
  <c r="N552" i="10" s="1"/>
  <c r="O552" i="10" s="1"/>
  <c r="N513" i="10"/>
  <c r="O513" i="10" s="1"/>
  <c r="AQ4" i="10" s="1"/>
  <c r="L486" i="10"/>
  <c r="N441" i="10"/>
  <c r="O441" i="10" s="1"/>
  <c r="L430" i="10"/>
  <c r="L361" i="10"/>
  <c r="L328" i="10"/>
  <c r="L191" i="10"/>
  <c r="N191" i="10" s="1"/>
  <c r="O191" i="10" s="1"/>
  <c r="N128" i="10"/>
  <c r="O128" i="10" s="1"/>
  <c r="L109" i="10"/>
  <c r="L103" i="10"/>
  <c r="L101" i="10"/>
  <c r="N101" i="10" s="1"/>
  <c r="O101" i="10" s="1"/>
  <c r="L82" i="10"/>
  <c r="N82" i="10" s="1"/>
  <c r="O82" i="10" s="1"/>
  <c r="L76" i="10"/>
  <c r="N72" i="10"/>
  <c r="O72" i="10" s="1"/>
  <c r="L55" i="10"/>
  <c r="N55" i="10" s="1"/>
  <c r="O55" i="10" s="1"/>
  <c r="L53" i="10"/>
  <c r="L51" i="10"/>
  <c r="L49" i="10"/>
  <c r="L26" i="10"/>
  <c r="N26" i="10" s="1"/>
  <c r="O26" i="10" s="1"/>
  <c r="N10" i="10"/>
  <c r="O10" i="10" s="1"/>
  <c r="L606" i="10"/>
  <c r="N606" i="10" s="1"/>
  <c r="O606" i="10" s="1"/>
  <c r="N593" i="10"/>
  <c r="O593" i="10" s="1"/>
  <c r="L584" i="10"/>
  <c r="N584" i="10" s="1"/>
  <c r="O584" i="10" s="1"/>
  <c r="L582" i="10"/>
  <c r="N582" i="10" s="1"/>
  <c r="O582" i="10" s="1"/>
  <c r="L580" i="10"/>
  <c r="N580" i="10" s="1"/>
  <c r="O580" i="10" s="1"/>
  <c r="N574" i="10"/>
  <c r="O574" i="10" s="1"/>
  <c r="L529" i="10"/>
  <c r="L527" i="10"/>
  <c r="L521" i="10"/>
  <c r="N511" i="10"/>
  <c r="O511" i="10" s="1"/>
  <c r="AI40" i="10" s="1"/>
  <c r="L453" i="10"/>
  <c r="N453" i="10" s="1"/>
  <c r="O453" i="10" s="1"/>
  <c r="L451" i="10"/>
  <c r="N451" i="10" s="1"/>
  <c r="O451" i="10" s="1"/>
  <c r="L424" i="10"/>
  <c r="L422" i="10"/>
  <c r="L410" i="10"/>
  <c r="N410" i="10" s="1"/>
  <c r="O410" i="10" s="1"/>
  <c r="AQ13" i="10" s="1"/>
  <c r="L394" i="10"/>
  <c r="L386" i="10"/>
  <c r="L378" i="10"/>
  <c r="N378" i="10" s="1"/>
  <c r="O378" i="10" s="1"/>
  <c r="AM16" i="10" s="1"/>
  <c r="L353" i="10"/>
  <c r="N353" i="10" s="1"/>
  <c r="O353" i="10" s="1"/>
  <c r="L349" i="10"/>
  <c r="L345" i="10"/>
  <c r="L339" i="10"/>
  <c r="N339" i="10" s="1"/>
  <c r="O339" i="10" s="1"/>
  <c r="AQ27" i="10" s="1"/>
  <c r="L316" i="10"/>
  <c r="L271" i="10"/>
  <c r="L269" i="10"/>
  <c r="L263" i="10"/>
  <c r="N263" i="10" s="1"/>
  <c r="O263" i="10" s="1"/>
  <c r="L248" i="10"/>
  <c r="N248" i="10" s="1"/>
  <c r="O248" i="10" s="1"/>
  <c r="AE12" i="10" s="1"/>
  <c r="L242" i="10"/>
  <c r="N242" i="10" s="1"/>
  <c r="O242" i="10" s="1"/>
  <c r="L240" i="10"/>
  <c r="N240" i="10" s="1"/>
  <c r="O240" i="10" s="1"/>
  <c r="L238" i="10"/>
  <c r="L234" i="10"/>
  <c r="L232" i="10"/>
  <c r="N232" i="10" s="1"/>
  <c r="O232" i="10" s="1"/>
  <c r="L185" i="10"/>
  <c r="L183" i="10"/>
  <c r="N183" i="10" s="1"/>
  <c r="O183" i="10" s="1"/>
  <c r="L181" i="10"/>
  <c r="L171" i="10"/>
  <c r="L130" i="10"/>
  <c r="L74" i="10"/>
  <c r="N74" i="10" s="1"/>
  <c r="O74" i="10" s="1"/>
  <c r="L41" i="10"/>
  <c r="L35" i="10"/>
  <c r="N35" i="10" s="1"/>
  <c r="O35" i="10" s="1"/>
  <c r="L16" i="10"/>
  <c r="N16" i="10" s="1"/>
  <c r="O16" i="10" s="1"/>
  <c r="L14" i="10"/>
  <c r="N14" i="10" s="1"/>
  <c r="O14" i="10" s="1"/>
  <c r="L12" i="10"/>
  <c r="N12" i="10" s="1"/>
  <c r="O12" i="10" s="1"/>
  <c r="L550" i="10"/>
  <c r="N550" i="10" s="1"/>
  <c r="O550" i="10" s="1"/>
  <c r="N497" i="10"/>
  <c r="O497" i="10" s="1"/>
  <c r="N491" i="10"/>
  <c r="O491" i="10" s="1"/>
  <c r="N481" i="10"/>
  <c r="O481" i="10" s="1"/>
  <c r="N456" i="10"/>
  <c r="O456" i="10" s="1"/>
  <c r="N354" i="10"/>
  <c r="O354" i="10" s="1"/>
  <c r="N226" i="10"/>
  <c r="O226" i="10" s="1"/>
  <c r="N208" i="10"/>
  <c r="O208" i="10" s="1"/>
  <c r="N85" i="10"/>
  <c r="O85" i="10" s="1"/>
  <c r="N75" i="10"/>
  <c r="O75" i="10" s="1"/>
  <c r="L64" i="10"/>
  <c r="N64" i="10" s="1"/>
  <c r="O64" i="10" s="1"/>
  <c r="N62" i="10"/>
  <c r="O62" i="10" s="1"/>
  <c r="N60" i="10"/>
  <c r="O60" i="10" s="1"/>
  <c r="L592" i="10"/>
  <c r="N592" i="10" s="1"/>
  <c r="O592" i="10" s="1"/>
  <c r="L432" i="10"/>
  <c r="N432" i="10" s="1"/>
  <c r="O432" i="10" s="1"/>
  <c r="L355" i="10"/>
  <c r="N355" i="10" s="1"/>
  <c r="O355" i="10" s="1"/>
  <c r="L326" i="10"/>
  <c r="L322" i="10"/>
  <c r="L201" i="10"/>
  <c r="L193" i="10"/>
  <c r="L80" i="10"/>
  <c r="N80" i="10" s="1"/>
  <c r="O80" i="10" s="1"/>
  <c r="N608" i="10"/>
  <c r="O608" i="10" s="1"/>
  <c r="N597" i="10"/>
  <c r="O597" i="10" s="1"/>
  <c r="L615" i="10"/>
  <c r="L587" i="10"/>
  <c r="N587" i="10" s="1"/>
  <c r="O587" i="10" s="1"/>
  <c r="L578" i="10"/>
  <c r="L570" i="10"/>
  <c r="L561" i="10"/>
  <c r="N561" i="10" s="1"/>
  <c r="O561" i="10" s="1"/>
  <c r="L559" i="10"/>
  <c r="L553" i="10"/>
  <c r="N553" i="10" s="1"/>
  <c r="O553" i="10" s="1"/>
  <c r="L536" i="10"/>
  <c r="N536" i="10" s="1"/>
  <c r="O536" i="10" s="1"/>
  <c r="L534" i="10"/>
  <c r="N534" i="10" s="1"/>
  <c r="O534" i="10" s="1"/>
  <c r="L511" i="10"/>
  <c r="L509" i="10"/>
  <c r="L507" i="10"/>
  <c r="N507" i="10" s="1"/>
  <c r="O507" i="10" s="1"/>
  <c r="AI36" i="10" s="1"/>
  <c r="L499" i="10"/>
  <c r="L464" i="10"/>
  <c r="L462" i="10"/>
  <c r="L460" i="10"/>
  <c r="L458" i="10"/>
  <c r="L437" i="10"/>
  <c r="N437" i="10" s="1"/>
  <c r="O437" i="10" s="1"/>
  <c r="L435" i="10"/>
  <c r="N435" i="10" s="1"/>
  <c r="O435" i="10" s="1"/>
  <c r="L431" i="10"/>
  <c r="N431" i="10" s="1"/>
  <c r="O431" i="10" s="1"/>
  <c r="N423" i="10"/>
  <c r="O423" i="10" s="1"/>
  <c r="L368" i="10"/>
  <c r="N368" i="10" s="1"/>
  <c r="O368" i="10" s="1"/>
  <c r="L366" i="10"/>
  <c r="L364" i="10"/>
  <c r="N364" i="10" s="1"/>
  <c r="O364" i="10" s="1"/>
  <c r="L308" i="10"/>
  <c r="N308" i="10" s="1"/>
  <c r="O308" i="10" s="1"/>
  <c r="L306" i="10"/>
  <c r="L300" i="10"/>
  <c r="N300" i="10" s="1"/>
  <c r="O300" i="10" s="1"/>
  <c r="L292" i="10"/>
  <c r="N292" i="10" s="1"/>
  <c r="O292" i="10" s="1"/>
  <c r="L290" i="10"/>
  <c r="L288" i="10"/>
  <c r="N288" i="10" s="1"/>
  <c r="O288" i="10" s="1"/>
  <c r="L282" i="10"/>
  <c r="N282" i="10" s="1"/>
  <c r="O282" i="10" s="1"/>
  <c r="L278" i="10"/>
  <c r="N278" i="10" s="1"/>
  <c r="O278" i="10" s="1"/>
  <c r="N247" i="10"/>
  <c r="O247" i="10" s="1"/>
  <c r="N237" i="10"/>
  <c r="O237" i="10" s="1"/>
  <c r="L222" i="10"/>
  <c r="L218" i="10"/>
  <c r="L210" i="10"/>
  <c r="N210" i="10" s="1"/>
  <c r="O210" i="10" s="1"/>
  <c r="L196" i="10"/>
  <c r="L188" i="10"/>
  <c r="L161" i="10"/>
  <c r="L153" i="10"/>
  <c r="L141" i="10"/>
  <c r="N141" i="10" s="1"/>
  <c r="O141" i="10" s="1"/>
  <c r="L122" i="10"/>
  <c r="N122" i="10" s="1"/>
  <c r="O122" i="10" s="1"/>
  <c r="L120" i="10"/>
  <c r="N120" i="10" s="1"/>
  <c r="O120" i="10" s="1"/>
  <c r="L116" i="10"/>
  <c r="L104" i="10"/>
  <c r="N104" i="10" s="1"/>
  <c r="O104" i="10" s="1"/>
  <c r="L56" i="10"/>
  <c r="N56" i="10" s="1"/>
  <c r="O56" i="10" s="1"/>
  <c r="L50" i="10"/>
  <c r="N50" i="10" s="1"/>
  <c r="O50" i="10" s="1"/>
  <c r="N42" i="10"/>
  <c r="O42" i="10" s="1"/>
  <c r="L31" i="10"/>
  <c r="L29" i="10"/>
  <c r="N29" i="10" s="1"/>
  <c r="O29" i="10" s="1"/>
  <c r="L19" i="10"/>
  <c r="N19" i="10" s="1"/>
  <c r="O19" i="10" s="1"/>
  <c r="N523" i="10"/>
  <c r="O523" i="10" s="1"/>
  <c r="N611" i="10"/>
  <c r="O611" i="10" s="1"/>
  <c r="N555" i="10"/>
  <c r="O555" i="10" s="1"/>
  <c r="L616" i="10"/>
  <c r="N616" i="10" s="1"/>
  <c r="O616" i="10" s="1"/>
  <c r="N3" i="10"/>
  <c r="O3" i="10" s="1"/>
  <c r="N578" i="10"/>
  <c r="O578" i="10" s="1"/>
  <c r="N510" i="10"/>
  <c r="O510" i="10" s="1"/>
  <c r="AI39" i="10" s="1"/>
  <c r="N508" i="10"/>
  <c r="O508" i="10" s="1"/>
  <c r="AI37" i="10" s="1"/>
  <c r="N473" i="10"/>
  <c r="O473" i="10" s="1"/>
  <c r="N455" i="10"/>
  <c r="O455" i="10" s="1"/>
  <c r="N409" i="10"/>
  <c r="O409" i="10" s="1"/>
  <c r="N609" i="10"/>
  <c r="O609" i="10" s="1"/>
  <c r="L604" i="10"/>
  <c r="N604" i="10" s="1"/>
  <c r="O604" i="10" s="1"/>
  <c r="N602" i="10"/>
  <c r="O602" i="10" s="1"/>
  <c r="L599" i="10"/>
  <c r="N599" i="10" s="1"/>
  <c r="O599" i="10" s="1"/>
  <c r="L573" i="10"/>
  <c r="N573" i="10" s="1"/>
  <c r="O573" i="10" s="1"/>
  <c r="AE30" i="10" s="1"/>
  <c r="N569" i="10"/>
  <c r="O569" i="10" s="1"/>
  <c r="L564" i="10"/>
  <c r="L557" i="10"/>
  <c r="N557" i="10" s="1"/>
  <c r="O557" i="10" s="1"/>
  <c r="L548" i="10"/>
  <c r="N548" i="10" s="1"/>
  <c r="O548" i="10" s="1"/>
  <c r="AI32" i="10" s="1"/>
  <c r="L541" i="10"/>
  <c r="N541" i="10" s="1"/>
  <c r="O541" i="10" s="1"/>
  <c r="AQ29" i="10" s="1"/>
  <c r="N537" i="10"/>
  <c r="O537" i="10" s="1"/>
  <c r="L532" i="10"/>
  <c r="N532" i="10" s="1"/>
  <c r="O532" i="10" s="1"/>
  <c r="L525" i="10"/>
  <c r="N525" i="10" s="1"/>
  <c r="O525" i="10" s="1"/>
  <c r="N521" i="10"/>
  <c r="O521" i="10" s="1"/>
  <c r="L516" i="10"/>
  <c r="L503" i="10"/>
  <c r="N503" i="10" s="1"/>
  <c r="O503" i="10" s="1"/>
  <c r="AI31" i="10" s="1"/>
  <c r="L501" i="10"/>
  <c r="N501" i="10" s="1"/>
  <c r="O501" i="10" s="1"/>
  <c r="N499" i="10"/>
  <c r="O499" i="10" s="1"/>
  <c r="L492" i="10"/>
  <c r="N492" i="10" s="1"/>
  <c r="O492" i="10" s="1"/>
  <c r="L490" i="10"/>
  <c r="L484" i="10"/>
  <c r="N479" i="10"/>
  <c r="O479" i="10" s="1"/>
  <c r="L477" i="10"/>
  <c r="N477" i="10" s="1"/>
  <c r="O477" i="10" s="1"/>
  <c r="L475" i="10"/>
  <c r="N475" i="10" s="1"/>
  <c r="O475" i="10" s="1"/>
  <c r="L457" i="10"/>
  <c r="N457" i="10" s="1"/>
  <c r="O457" i="10" s="1"/>
  <c r="N376" i="10"/>
  <c r="O376" i="10" s="1"/>
  <c r="L374" i="10"/>
  <c r="N374" i="10" s="1"/>
  <c r="O374" i="10" s="1"/>
  <c r="AM12" i="10" s="1"/>
  <c r="L325" i="10"/>
  <c r="L323" i="10"/>
  <c r="N200" i="10"/>
  <c r="O200" i="10" s="1"/>
  <c r="N176" i="10"/>
  <c r="O176" i="10" s="1"/>
  <c r="L562" i="10"/>
  <c r="N562" i="10" s="1"/>
  <c r="O562" i="10" s="1"/>
  <c r="L546" i="10"/>
  <c r="N546" i="10" s="1"/>
  <c r="O546" i="10" s="1"/>
  <c r="L530" i="10"/>
  <c r="N530" i="10" s="1"/>
  <c r="O530" i="10" s="1"/>
  <c r="AE24" i="10" s="1"/>
  <c r="N512" i="10"/>
  <c r="O512" i="10" s="1"/>
  <c r="AI41" i="10" s="1"/>
  <c r="L482" i="10"/>
  <c r="N482" i="10" s="1"/>
  <c r="O482" i="10" s="1"/>
  <c r="N413" i="10"/>
  <c r="O413" i="10" s="1"/>
  <c r="N293" i="10"/>
  <c r="O293" i="10" s="1"/>
  <c r="N287" i="10"/>
  <c r="O287" i="10" s="1"/>
  <c r="N213" i="10"/>
  <c r="O213" i="10" s="1"/>
  <c r="N184" i="10"/>
  <c r="O184" i="10" s="1"/>
  <c r="N164" i="10"/>
  <c r="O164" i="10" s="1"/>
  <c r="N154" i="10"/>
  <c r="O154" i="10" s="1"/>
  <c r="N138" i="10"/>
  <c r="O138" i="10" s="1"/>
  <c r="N67" i="10"/>
  <c r="O67" i="10" s="1"/>
  <c r="AI23" i="10" s="1"/>
  <c r="L24" i="10"/>
  <c r="N24" i="10" s="1"/>
  <c r="O24" i="10" s="1"/>
  <c r="L551" i="10"/>
  <c r="N551" i="10" s="1"/>
  <c r="O551" i="10" s="1"/>
  <c r="L330" i="10"/>
  <c r="N330" i="10" s="1"/>
  <c r="O330" i="10" s="1"/>
  <c r="L588" i="10"/>
  <c r="N588" i="10" s="1"/>
  <c r="O588" i="10" s="1"/>
  <c r="L607" i="10"/>
  <c r="L581" i="10"/>
  <c r="N581" i="10" s="1"/>
  <c r="O581" i="10" s="1"/>
  <c r="AQ34" i="10" s="1"/>
  <c r="N472" i="10"/>
  <c r="O472" i="10" s="1"/>
  <c r="L605" i="10"/>
  <c r="N605" i="10" s="1"/>
  <c r="O605" i="10" s="1"/>
  <c r="L600" i="10"/>
  <c r="N600" i="10" s="1"/>
  <c r="O600" i="10" s="1"/>
  <c r="L572" i="10"/>
  <c r="N572" i="10" s="1"/>
  <c r="O572" i="10" s="1"/>
  <c r="AE21" i="10" s="1"/>
  <c r="L565" i="10"/>
  <c r="N565" i="10" s="1"/>
  <c r="O565" i="10" s="1"/>
  <c r="L556" i="10"/>
  <c r="L549" i="10"/>
  <c r="N549" i="10" s="1"/>
  <c r="O549" i="10" s="1"/>
  <c r="N545" i="10"/>
  <c r="O545" i="10" s="1"/>
  <c r="L540" i="10"/>
  <c r="N540" i="10" s="1"/>
  <c r="O540" i="10" s="1"/>
  <c r="AQ22" i="10" s="1"/>
  <c r="L533" i="10"/>
  <c r="N533" i="10" s="1"/>
  <c r="O533" i="10" s="1"/>
  <c r="N529" i="10"/>
  <c r="O529" i="10" s="1"/>
  <c r="L524" i="10"/>
  <c r="N524" i="10" s="1"/>
  <c r="O524" i="10" s="1"/>
  <c r="L517" i="10"/>
  <c r="N517" i="10" s="1"/>
  <c r="O517" i="10" s="1"/>
  <c r="L515" i="10"/>
  <c r="N515" i="10" s="1"/>
  <c r="O515" i="10" s="1"/>
  <c r="L504" i="10"/>
  <c r="N504" i="10" s="1"/>
  <c r="O504" i="10" s="1"/>
  <c r="AI33" i="10" s="1"/>
  <c r="L493" i="10"/>
  <c r="N493" i="10" s="1"/>
  <c r="O493" i="10" s="1"/>
  <c r="L478" i="10"/>
  <c r="N478" i="10" s="1"/>
  <c r="O478" i="10" s="1"/>
  <c r="L447" i="10"/>
  <c r="N447" i="10" s="1"/>
  <c r="O447" i="10" s="1"/>
  <c r="L445" i="10"/>
  <c r="N445" i="10" s="1"/>
  <c r="O445" i="10" s="1"/>
  <c r="L443" i="10"/>
  <c r="N443" i="10" s="1"/>
  <c r="O443" i="10" s="1"/>
  <c r="N421" i="10"/>
  <c r="O421" i="10" s="1"/>
  <c r="N389" i="10"/>
  <c r="O389" i="10" s="1"/>
  <c r="L381" i="10"/>
  <c r="N381" i="10" s="1"/>
  <c r="O381" i="10" s="1"/>
  <c r="L379" i="10"/>
  <c r="N379" i="10" s="1"/>
  <c r="O379" i="10" s="1"/>
  <c r="AM18" i="10" s="1"/>
  <c r="L360" i="10"/>
  <c r="N360" i="10" s="1"/>
  <c r="O360" i="10" s="1"/>
  <c r="L358" i="10"/>
  <c r="N328" i="10"/>
  <c r="O328" i="10" s="1"/>
  <c r="N259" i="10"/>
  <c r="O259" i="10" s="1"/>
  <c r="N228" i="10"/>
  <c r="O228" i="10" s="1"/>
  <c r="AE31" i="10" s="1"/>
  <c r="N91" i="10"/>
  <c r="O91" i="10" s="1"/>
  <c r="N556" i="10"/>
  <c r="O556" i="10" s="1"/>
  <c r="N610" i="10"/>
  <c r="O610" i="10" s="1"/>
  <c r="L544" i="10"/>
  <c r="N544" i="10" s="1"/>
  <c r="O544" i="10" s="1"/>
  <c r="L535" i="10"/>
  <c r="L528" i="10"/>
  <c r="N528" i="10" s="1"/>
  <c r="O528" i="10" s="1"/>
  <c r="L519" i="10"/>
  <c r="N519" i="10" s="1"/>
  <c r="O519" i="10" s="1"/>
  <c r="L393" i="10"/>
  <c r="N393" i="10" s="1"/>
  <c r="O393" i="10" s="1"/>
  <c r="N577" i="10"/>
  <c r="O577" i="10" s="1"/>
  <c r="N601" i="10"/>
  <c r="O601" i="10" s="1"/>
  <c r="L596" i="10"/>
  <c r="N596" i="10" s="1"/>
  <c r="O596" i="10" s="1"/>
  <c r="L591" i="10"/>
  <c r="N591" i="10" s="1"/>
  <c r="O591" i="10" s="1"/>
  <c r="N575" i="10"/>
  <c r="O575" i="10" s="1"/>
  <c r="N566" i="10"/>
  <c r="O566" i="10" s="1"/>
  <c r="N559" i="10"/>
  <c r="O559" i="10" s="1"/>
  <c r="N543" i="10"/>
  <c r="O543" i="10" s="1"/>
  <c r="N527" i="10"/>
  <c r="O527" i="10" s="1"/>
  <c r="N518" i="10"/>
  <c r="O518" i="10" s="1"/>
  <c r="N509" i="10"/>
  <c r="O509" i="10" s="1"/>
  <c r="AI38" i="10" s="1"/>
  <c r="N505" i="10"/>
  <c r="O505" i="10" s="1"/>
  <c r="AI34" i="10" s="1"/>
  <c r="N489" i="10"/>
  <c r="O489" i="10" s="1"/>
  <c r="N487" i="10"/>
  <c r="O487" i="10" s="1"/>
  <c r="N485" i="10"/>
  <c r="O485" i="10" s="1"/>
  <c r="L425" i="10"/>
  <c r="N425" i="10" s="1"/>
  <c r="O425" i="10" s="1"/>
  <c r="L412" i="10"/>
  <c r="N316" i="10"/>
  <c r="O316" i="10" s="1"/>
  <c r="N135" i="10"/>
  <c r="O135" i="10" s="1"/>
  <c r="N8" i="10"/>
  <c r="O8" i="10" s="1"/>
  <c r="L583" i="10"/>
  <c r="N583" i="10" s="1"/>
  <c r="O583" i="10" s="1"/>
  <c r="L612" i="10"/>
  <c r="N612" i="10" s="1"/>
  <c r="O612" i="10" s="1"/>
  <c r="N598" i="10"/>
  <c r="O598" i="10" s="1"/>
  <c r="L576" i="10"/>
  <c r="N576" i="10" s="1"/>
  <c r="O576" i="10" s="1"/>
  <c r="L567" i="10"/>
  <c r="N567" i="10" s="1"/>
  <c r="O567" i="10" s="1"/>
  <c r="L560" i="10"/>
  <c r="N560" i="10" s="1"/>
  <c r="O560" i="10" s="1"/>
  <c r="L467" i="10"/>
  <c r="N467" i="10" s="1"/>
  <c r="O467" i="10" s="1"/>
  <c r="N589" i="10"/>
  <c r="O589" i="10" s="1"/>
  <c r="N564" i="10"/>
  <c r="O564" i="10" s="1"/>
  <c r="N516" i="10"/>
  <c r="O516" i="10" s="1"/>
  <c r="L483" i="10"/>
  <c r="N483" i="10" s="1"/>
  <c r="O483" i="10" s="1"/>
  <c r="L468" i="10"/>
  <c r="N468" i="10" s="1"/>
  <c r="O468" i="10" s="1"/>
  <c r="L466" i="10"/>
  <c r="N466" i="10" s="1"/>
  <c r="O466" i="10" s="1"/>
  <c r="L463" i="10"/>
  <c r="N463" i="10" s="1"/>
  <c r="O463" i="10" s="1"/>
  <c r="L439" i="10"/>
  <c r="N439" i="10" s="1"/>
  <c r="O439" i="10" s="1"/>
  <c r="N419" i="10"/>
  <c r="O419" i="10" s="1"/>
  <c r="N325" i="10"/>
  <c r="O325" i="10" s="1"/>
  <c r="N194" i="10"/>
  <c r="O194" i="10" s="1"/>
  <c r="N112" i="10"/>
  <c r="O112" i="10" s="1"/>
  <c r="N108" i="10"/>
  <c r="O108" i="10" s="1"/>
  <c r="N58" i="10"/>
  <c r="O58" i="10" s="1"/>
  <c r="N34" i="10"/>
  <c r="O34" i="10" s="1"/>
  <c r="N488" i="10"/>
  <c r="O488" i="10" s="1"/>
  <c r="N486" i="10"/>
  <c r="O486" i="10" s="1"/>
  <c r="L472" i="10"/>
  <c r="N454" i="10"/>
  <c r="O454" i="10" s="1"/>
  <c r="L440" i="10"/>
  <c r="N440" i="10" s="1"/>
  <c r="O440" i="10" s="1"/>
  <c r="N438" i="10"/>
  <c r="O438" i="10" s="1"/>
  <c r="N424" i="10"/>
  <c r="O424" i="10" s="1"/>
  <c r="L395" i="10"/>
  <c r="N395" i="10" s="1"/>
  <c r="O395" i="10" s="1"/>
  <c r="L383" i="10"/>
  <c r="N383" i="10" s="1"/>
  <c r="O383" i="10" s="1"/>
  <c r="AM22" i="10" s="1"/>
  <c r="N370" i="10"/>
  <c r="O370" i="10" s="1"/>
  <c r="N323" i="10"/>
  <c r="O323" i="10" s="1"/>
  <c r="L318" i="10"/>
  <c r="N318" i="10" s="1"/>
  <c r="O318" i="10" s="1"/>
  <c r="L311" i="10"/>
  <c r="N311" i="10" s="1"/>
  <c r="O311" i="10" s="1"/>
  <c r="N301" i="10"/>
  <c r="O301" i="10" s="1"/>
  <c r="L296" i="10"/>
  <c r="N296" i="10" s="1"/>
  <c r="O296" i="10" s="1"/>
  <c r="L294" i="10"/>
  <c r="N294" i="10" s="1"/>
  <c r="O294" i="10" s="1"/>
  <c r="L283" i="10"/>
  <c r="N283" i="10" s="1"/>
  <c r="O283" i="10" s="1"/>
  <c r="L281" i="10"/>
  <c r="L276" i="10"/>
  <c r="N276" i="10" s="1"/>
  <c r="O276" i="10" s="1"/>
  <c r="L252" i="10"/>
  <c r="N252" i="10" s="1"/>
  <c r="O252" i="10" s="1"/>
  <c r="AE16" i="10" s="1"/>
  <c r="L243" i="10"/>
  <c r="N243" i="10" s="1"/>
  <c r="O243" i="10" s="1"/>
  <c r="AE8" i="10" s="1"/>
  <c r="L241" i="10"/>
  <c r="N241" i="10" s="1"/>
  <c r="O241" i="10" s="1"/>
  <c r="N235" i="10"/>
  <c r="O235" i="10" s="1"/>
  <c r="L214" i="10"/>
  <c r="N214" i="10" s="1"/>
  <c r="O214" i="10" s="1"/>
  <c r="L212" i="10"/>
  <c r="N212" i="10" s="1"/>
  <c r="O212" i="10" s="1"/>
  <c r="L203" i="10"/>
  <c r="N203" i="10" s="1"/>
  <c r="O203" i="10" s="1"/>
  <c r="N197" i="10"/>
  <c r="O197" i="10" s="1"/>
  <c r="L178" i="10"/>
  <c r="N178" i="10" s="1"/>
  <c r="O178" i="10" s="1"/>
  <c r="L167" i="10"/>
  <c r="L165" i="10"/>
  <c r="L163" i="10"/>
  <c r="N163" i="10" s="1"/>
  <c r="O163" i="10" s="1"/>
  <c r="N161" i="10"/>
  <c r="O161" i="10" s="1"/>
  <c r="N148" i="10"/>
  <c r="O148" i="10" s="1"/>
  <c r="L145" i="10"/>
  <c r="N145" i="10" s="1"/>
  <c r="O145" i="10" s="1"/>
  <c r="AI6" i="10" s="1"/>
  <c r="L134" i="10"/>
  <c r="N134" i="10" s="1"/>
  <c r="O134" i="10" s="1"/>
  <c r="N119" i="10"/>
  <c r="O119" i="10" s="1"/>
  <c r="AI10" i="10" s="1"/>
  <c r="N117" i="10"/>
  <c r="O117" i="10" s="1"/>
  <c r="L114" i="10"/>
  <c r="N114" i="10" s="1"/>
  <c r="O114" i="10" s="1"/>
  <c r="N97" i="10"/>
  <c r="O97" i="10" s="1"/>
  <c r="N65" i="10"/>
  <c r="O65" i="10" s="1"/>
  <c r="AI21" i="10" s="1"/>
  <c r="L37" i="10"/>
  <c r="N37" i="10" s="1"/>
  <c r="O37" i="10" s="1"/>
  <c r="L22" i="10"/>
  <c r="N22" i="10" s="1"/>
  <c r="O22" i="10" s="1"/>
  <c r="L20" i="10"/>
  <c r="N20" i="10" s="1"/>
  <c r="O20" i="10" s="1"/>
  <c r="AI42" i="10" s="1"/>
  <c r="L17" i="10"/>
  <c r="N17" i="10" s="1"/>
  <c r="O17" i="10" s="1"/>
  <c r="L13" i="10"/>
  <c r="N11" i="10"/>
  <c r="O11" i="10" s="1"/>
  <c r="N4" i="10"/>
  <c r="O4" i="10" s="1"/>
  <c r="L305" i="10"/>
  <c r="N305" i="10" s="1"/>
  <c r="O305" i="10" s="1"/>
  <c r="N277" i="10"/>
  <c r="O277" i="10" s="1"/>
  <c r="N272" i="10"/>
  <c r="O272" i="10" s="1"/>
  <c r="L257" i="10"/>
  <c r="N253" i="10"/>
  <c r="O253" i="10" s="1"/>
  <c r="N246" i="10"/>
  <c r="O246" i="10" s="1"/>
  <c r="N239" i="10"/>
  <c r="O239" i="10" s="1"/>
  <c r="L221" i="10"/>
  <c r="N221" i="10" s="1"/>
  <c r="O221" i="10" s="1"/>
  <c r="AE22" i="10" s="1"/>
  <c r="N179" i="10"/>
  <c r="O179" i="10" s="1"/>
  <c r="N174" i="10"/>
  <c r="O174" i="10" s="1"/>
  <c r="L139" i="10"/>
  <c r="N139" i="10" s="1"/>
  <c r="O139" i="10" s="1"/>
  <c r="N124" i="10"/>
  <c r="O124" i="10" s="1"/>
  <c r="N115" i="10"/>
  <c r="O115" i="10" s="1"/>
  <c r="N110" i="10"/>
  <c r="O110" i="10" s="1"/>
  <c r="N100" i="10"/>
  <c r="O100" i="10" s="1"/>
  <c r="N84" i="10"/>
  <c r="O84" i="10" s="1"/>
  <c r="N68" i="10"/>
  <c r="O68" i="10" s="1"/>
  <c r="L65" i="10"/>
  <c r="L45" i="10"/>
  <c r="N464" i="10"/>
  <c r="O464" i="10" s="1"/>
  <c r="L459" i="10"/>
  <c r="N459" i="10" s="1"/>
  <c r="O459" i="10" s="1"/>
  <c r="L403" i="10"/>
  <c r="N403" i="10" s="1"/>
  <c r="O403" i="10" s="1"/>
  <c r="L398" i="10"/>
  <c r="N375" i="10"/>
  <c r="O375" i="10" s="1"/>
  <c r="L363" i="10"/>
  <c r="L347" i="10"/>
  <c r="N347" i="10" s="1"/>
  <c r="O347" i="10" s="1"/>
  <c r="AQ33" i="10" s="1"/>
  <c r="L342" i="10"/>
  <c r="N342" i="10" s="1"/>
  <c r="O342" i="10" s="1"/>
  <c r="N338" i="10"/>
  <c r="O338" i="10" s="1"/>
  <c r="AQ25" i="10" s="1"/>
  <c r="L312" i="10"/>
  <c r="N312" i="10" s="1"/>
  <c r="O312" i="10" s="1"/>
  <c r="N306" i="10"/>
  <c r="O306" i="10" s="1"/>
  <c r="N303" i="10"/>
  <c r="O303" i="10" s="1"/>
  <c r="L299" i="10"/>
  <c r="N299" i="10" s="1"/>
  <c r="O299" i="10" s="1"/>
  <c r="N291" i="10"/>
  <c r="O291" i="10" s="1"/>
  <c r="L286" i="10"/>
  <c r="N286" i="10" s="1"/>
  <c r="O286" i="10" s="1"/>
  <c r="L279" i="10"/>
  <c r="N279" i="10" s="1"/>
  <c r="O279" i="10" s="1"/>
  <c r="AE4" i="10" s="1"/>
  <c r="N269" i="10"/>
  <c r="O269" i="10" s="1"/>
  <c r="L264" i="10"/>
  <c r="N264" i="10" s="1"/>
  <c r="O264" i="10" s="1"/>
  <c r="L262" i="10"/>
  <c r="N262" i="10" s="1"/>
  <c r="O262" i="10" s="1"/>
  <c r="L255" i="10"/>
  <c r="N255" i="10" s="1"/>
  <c r="O255" i="10" s="1"/>
  <c r="L246" i="10"/>
  <c r="N238" i="10"/>
  <c r="O238" i="10" s="1"/>
  <c r="N227" i="10"/>
  <c r="O227" i="10" s="1"/>
  <c r="AE29" i="10" s="1"/>
  <c r="N222" i="10"/>
  <c r="O222" i="10" s="1"/>
  <c r="AE23" i="10" s="1"/>
  <c r="L217" i="10"/>
  <c r="N217" i="10" s="1"/>
  <c r="O217" i="10" s="1"/>
  <c r="AE17" i="10" s="1"/>
  <c r="N204" i="10"/>
  <c r="O204" i="10" s="1"/>
  <c r="L190" i="10"/>
  <c r="N190" i="10" s="1"/>
  <c r="O190" i="10" s="1"/>
  <c r="N175" i="10"/>
  <c r="O175" i="10" s="1"/>
  <c r="L170" i="10"/>
  <c r="N170" i="10" s="1"/>
  <c r="O170" i="10" s="1"/>
  <c r="L159" i="10"/>
  <c r="N159" i="10" s="1"/>
  <c r="O159" i="10" s="1"/>
  <c r="L157" i="10"/>
  <c r="N157" i="10" s="1"/>
  <c r="O157" i="10" s="1"/>
  <c r="N153" i="10"/>
  <c r="O153" i="10" s="1"/>
  <c r="N140" i="10"/>
  <c r="O140" i="10" s="1"/>
  <c r="L137" i="10"/>
  <c r="N137" i="10" s="1"/>
  <c r="O137" i="10" s="1"/>
  <c r="L126" i="10"/>
  <c r="N126" i="10" s="1"/>
  <c r="O126" i="10" s="1"/>
  <c r="AI12" i="10" s="1"/>
  <c r="L102" i="10"/>
  <c r="N102" i="10" s="1"/>
  <c r="O102" i="10" s="1"/>
  <c r="L95" i="10"/>
  <c r="N95" i="10" s="1"/>
  <c r="O95" i="10" s="1"/>
  <c r="L93" i="10"/>
  <c r="N93" i="10" s="1"/>
  <c r="O93" i="10" s="1"/>
  <c r="L86" i="10"/>
  <c r="N86" i="10" s="1"/>
  <c r="O86" i="10" s="1"/>
  <c r="L70" i="10"/>
  <c r="N70" i="10" s="1"/>
  <c r="O70" i="10" s="1"/>
  <c r="L61" i="10"/>
  <c r="N61" i="10" s="1"/>
  <c r="O61" i="10" s="1"/>
  <c r="N33" i="10"/>
  <c r="O33" i="10" s="1"/>
  <c r="L30" i="10"/>
  <c r="N30" i="10" s="1"/>
  <c r="O30" i="10" s="1"/>
  <c r="L28" i="10"/>
  <c r="N28" i="10" s="1"/>
  <c r="O28" i="10" s="1"/>
  <c r="L25" i="10"/>
  <c r="N444" i="10"/>
  <c r="O444" i="10" s="1"/>
  <c r="N427" i="10"/>
  <c r="O427" i="10" s="1"/>
  <c r="L418" i="10"/>
  <c r="N418" i="10" s="1"/>
  <c r="O418" i="10" s="1"/>
  <c r="L408" i="10"/>
  <c r="N408" i="10" s="1"/>
  <c r="O408" i="10" s="1"/>
  <c r="AQ11" i="10" s="1"/>
  <c r="L384" i="10"/>
  <c r="N384" i="10" s="1"/>
  <c r="O384" i="10" s="1"/>
  <c r="L382" i="10"/>
  <c r="N322" i="10"/>
  <c r="O322" i="10" s="1"/>
  <c r="N319" i="10"/>
  <c r="O319" i="10" s="1"/>
  <c r="L310" i="10"/>
  <c r="N310" i="10" s="1"/>
  <c r="O310" i="10" s="1"/>
  <c r="N302" i="10"/>
  <c r="O302" i="10" s="1"/>
  <c r="L295" i="10"/>
  <c r="N295" i="10" s="1"/>
  <c r="O295" i="10" s="1"/>
  <c r="L284" i="10"/>
  <c r="N284" i="10" s="1"/>
  <c r="O284" i="10" s="1"/>
  <c r="L275" i="10"/>
  <c r="N275" i="10" s="1"/>
  <c r="O275" i="10" s="1"/>
  <c r="L273" i="10"/>
  <c r="L251" i="10"/>
  <c r="L249" i="10"/>
  <c r="L244" i="10"/>
  <c r="N244" i="10" s="1"/>
  <c r="O244" i="10" s="1"/>
  <c r="AE9" i="10" s="1"/>
  <c r="L231" i="10"/>
  <c r="N231" i="10" s="1"/>
  <c r="O231" i="10" s="1"/>
  <c r="AE33" i="10" s="1"/>
  <c r="L229" i="10"/>
  <c r="N229" i="10" s="1"/>
  <c r="O229" i="10" s="1"/>
  <c r="AE32" i="10" s="1"/>
  <c r="N218" i="10"/>
  <c r="O218" i="10" s="1"/>
  <c r="AE18" i="10" s="1"/>
  <c r="L215" i="10"/>
  <c r="N215" i="10" s="1"/>
  <c r="O215" i="10" s="1"/>
  <c r="L206" i="10"/>
  <c r="N206" i="10" s="1"/>
  <c r="O206" i="10" s="1"/>
  <c r="L204" i="10"/>
  <c r="L195" i="10"/>
  <c r="L177" i="10"/>
  <c r="N177" i="10" s="1"/>
  <c r="O177" i="10" s="1"/>
  <c r="L166" i="10"/>
  <c r="N166" i="10" s="1"/>
  <c r="O166" i="10" s="1"/>
  <c r="N151" i="10"/>
  <c r="O151" i="10" s="1"/>
  <c r="L146" i="10"/>
  <c r="N146" i="10" s="1"/>
  <c r="O146" i="10" s="1"/>
  <c r="AI7" i="10" s="1"/>
  <c r="L135" i="10"/>
  <c r="L133" i="10"/>
  <c r="N133" i="10" s="1"/>
  <c r="O133" i="10" s="1"/>
  <c r="L131" i="10"/>
  <c r="N131" i="10" s="1"/>
  <c r="O131" i="10" s="1"/>
  <c r="N116" i="10"/>
  <c r="O116" i="10" s="1"/>
  <c r="L113" i="10"/>
  <c r="N113" i="10" s="1"/>
  <c r="O113" i="10" s="1"/>
  <c r="N105" i="10"/>
  <c r="O105" i="10" s="1"/>
  <c r="N76" i="10"/>
  <c r="O76" i="10" s="1"/>
  <c r="N41" i="10"/>
  <c r="O41" i="10" s="1"/>
  <c r="N38" i="10"/>
  <c r="O38" i="10" s="1"/>
  <c r="N36" i="10"/>
  <c r="O36" i="10" s="1"/>
  <c r="N21" i="10"/>
  <c r="O21" i="10" s="1"/>
  <c r="L9" i="10"/>
  <c r="N7" i="10"/>
  <c r="O7" i="10" s="1"/>
  <c r="N392" i="10"/>
  <c r="O392" i="10" s="1"/>
  <c r="N346" i="10"/>
  <c r="O346" i="10" s="1"/>
  <c r="AQ32" i="10" s="1"/>
  <c r="N341" i="10"/>
  <c r="O341" i="10" s="1"/>
  <c r="N261" i="10"/>
  <c r="O261" i="10" s="1"/>
  <c r="N245" i="10"/>
  <c r="O245" i="10" s="1"/>
  <c r="N189" i="10"/>
  <c r="O189" i="10" s="1"/>
  <c r="N169" i="10"/>
  <c r="O169" i="10" s="1"/>
  <c r="N156" i="10"/>
  <c r="O156" i="10" s="1"/>
  <c r="N103" i="10"/>
  <c r="O103" i="10" s="1"/>
  <c r="N92" i="10"/>
  <c r="O92" i="10" s="1"/>
  <c r="N66" i="10"/>
  <c r="O66" i="10" s="1"/>
  <c r="AI22" i="10" s="1"/>
  <c r="N49" i="10"/>
  <c r="O49" i="10" s="1"/>
  <c r="L411" i="10"/>
  <c r="N411" i="10" s="1"/>
  <c r="O411" i="10" s="1"/>
  <c r="L406" i="10"/>
  <c r="N406" i="10" s="1"/>
  <c r="O406" i="10" s="1"/>
  <c r="L402" i="10"/>
  <c r="N402" i="10" s="1"/>
  <c r="O402" i="10" s="1"/>
  <c r="L387" i="10"/>
  <c r="N387" i="10" s="1"/>
  <c r="O387" i="10" s="1"/>
  <c r="L380" i="10"/>
  <c r="N380" i="10" s="1"/>
  <c r="O380" i="10" s="1"/>
  <c r="L371" i="10"/>
  <c r="N371" i="10" s="1"/>
  <c r="O371" i="10" s="1"/>
  <c r="AM10" i="10" s="1"/>
  <c r="L369" i="10"/>
  <c r="N369" i="10" s="1"/>
  <c r="O369" i="10" s="1"/>
  <c r="AM8" i="10" s="1"/>
  <c r="L359" i="10"/>
  <c r="L315" i="10"/>
  <c r="N315" i="10" s="1"/>
  <c r="O315" i="10" s="1"/>
  <c r="L313" i="10"/>
  <c r="N313" i="10" s="1"/>
  <c r="O313" i="10" s="1"/>
  <c r="N309" i="10"/>
  <c r="O309" i="10" s="1"/>
  <c r="L304" i="10"/>
  <c r="N304" i="10" s="1"/>
  <c r="O304" i="10" s="1"/>
  <c r="L302" i="10"/>
  <c r="L280" i="10"/>
  <c r="N280" i="10" s="1"/>
  <c r="O280" i="10" s="1"/>
  <c r="N274" i="10"/>
  <c r="O274" i="10" s="1"/>
  <c r="N271" i="10"/>
  <c r="O271" i="10" s="1"/>
  <c r="L267" i="10"/>
  <c r="N267" i="10" s="1"/>
  <c r="O267" i="10" s="1"/>
  <c r="L265" i="10"/>
  <c r="N265" i="10" s="1"/>
  <c r="O265" i="10" s="1"/>
  <c r="L256" i="10"/>
  <c r="N256" i="10" s="1"/>
  <c r="O256" i="10" s="1"/>
  <c r="N250" i="10"/>
  <c r="O250" i="10" s="1"/>
  <c r="L236" i="10"/>
  <c r="N236" i="10" s="1"/>
  <c r="O236" i="10" s="1"/>
  <c r="L225" i="10"/>
  <c r="N225" i="10" s="1"/>
  <c r="O225" i="10" s="1"/>
  <c r="AE27" i="10" s="1"/>
  <c r="L220" i="10"/>
  <c r="N220" i="10" s="1"/>
  <c r="O220" i="10" s="1"/>
  <c r="N205" i="10"/>
  <c r="O205" i="10" s="1"/>
  <c r="L198" i="10"/>
  <c r="N198" i="10" s="1"/>
  <c r="O198" i="10" s="1"/>
  <c r="L182" i="10"/>
  <c r="N182" i="10" s="1"/>
  <c r="O182" i="10" s="1"/>
  <c r="L162" i="10"/>
  <c r="N162" i="10" s="1"/>
  <c r="O162" i="10" s="1"/>
  <c r="L151" i="10"/>
  <c r="L149" i="10"/>
  <c r="N149" i="10" s="1"/>
  <c r="O149" i="10" s="1"/>
  <c r="AI20" i="10" s="1"/>
  <c r="L147" i="10"/>
  <c r="N147" i="10" s="1"/>
  <c r="O147" i="10" s="1"/>
  <c r="AI18" i="10" s="1"/>
  <c r="N132" i="10"/>
  <c r="O132" i="10" s="1"/>
  <c r="L129" i="10"/>
  <c r="N129" i="10" s="1"/>
  <c r="O129" i="10" s="1"/>
  <c r="L118" i="10"/>
  <c r="N118" i="10" s="1"/>
  <c r="O118" i="10" s="1"/>
  <c r="AI9" i="10" s="1"/>
  <c r="L105" i="10"/>
  <c r="N99" i="10"/>
  <c r="O99" i="10" s="1"/>
  <c r="L98" i="10"/>
  <c r="N98" i="10" s="1"/>
  <c r="O98" i="10" s="1"/>
  <c r="L89" i="10"/>
  <c r="N83" i="10"/>
  <c r="O83" i="10" s="1"/>
  <c r="L78" i="10"/>
  <c r="N78" i="10" s="1"/>
  <c r="O78" i="10" s="1"/>
  <c r="L73" i="10"/>
  <c r="N73" i="10" s="1"/>
  <c r="O73" i="10" s="1"/>
  <c r="N57" i="10"/>
  <c r="O57" i="10" s="1"/>
  <c r="L54" i="10"/>
  <c r="N54" i="10" s="1"/>
  <c r="O54" i="10" s="1"/>
  <c r="L52" i="10"/>
  <c r="N52" i="10" s="1"/>
  <c r="O52" i="10" s="1"/>
  <c r="N27" i="10"/>
  <c r="O27" i="10" s="1"/>
  <c r="N615" i="10"/>
  <c r="O615" i="10" s="1"/>
  <c r="N570" i="10"/>
  <c r="O570" i="10" s="1"/>
  <c r="N554" i="10"/>
  <c r="O554" i="10" s="1"/>
  <c r="N538" i="10"/>
  <c r="O538" i="10" s="1"/>
  <c r="AQ26" i="10" s="1"/>
  <c r="N522" i="10"/>
  <c r="O522" i="10" s="1"/>
  <c r="N607" i="10"/>
  <c r="O607" i="10" s="1"/>
  <c r="N535" i="10"/>
  <c r="O535" i="10" s="1"/>
  <c r="N496" i="10"/>
  <c r="O496" i="10" s="1"/>
  <c r="N436" i="10"/>
  <c r="O436" i="10" s="1"/>
  <c r="L428" i="10"/>
  <c r="N428" i="10" s="1"/>
  <c r="O428" i="10" s="1"/>
  <c r="L396" i="10"/>
  <c r="N396" i="10" s="1"/>
  <c r="O396" i="10" s="1"/>
  <c r="L496" i="10"/>
  <c r="L480" i="10"/>
  <c r="N480" i="10" s="1"/>
  <c r="O480" i="10" s="1"/>
  <c r="N462" i="10"/>
  <c r="O462" i="10" s="1"/>
  <c r="N452" i="10"/>
  <c r="O452" i="10" s="1"/>
  <c r="L446" i="10"/>
  <c r="N446" i="10" s="1"/>
  <c r="O446" i="10" s="1"/>
  <c r="N442" i="10"/>
  <c r="O442" i="10" s="1"/>
  <c r="N412" i="10"/>
  <c r="O412" i="10" s="1"/>
  <c r="L404" i="10"/>
  <c r="N404" i="10" s="1"/>
  <c r="O404" i="10" s="1"/>
  <c r="N363" i="10"/>
  <c r="O363" i="10" s="1"/>
  <c r="N490" i="10"/>
  <c r="O490" i="10" s="1"/>
  <c r="N484" i="10"/>
  <c r="O484" i="10" s="1"/>
  <c r="N470" i="10"/>
  <c r="O470" i="10" s="1"/>
  <c r="N460" i="10"/>
  <c r="O460" i="10" s="1"/>
  <c r="N450" i="10"/>
  <c r="O450" i="10" s="1"/>
  <c r="N422" i="10"/>
  <c r="O422" i="10" s="1"/>
  <c r="N400" i="10"/>
  <c r="O400" i="10" s="1"/>
  <c r="N390" i="10"/>
  <c r="O390" i="10" s="1"/>
  <c r="N498" i="10"/>
  <c r="O498" i="10" s="1"/>
  <c r="N476" i="10"/>
  <c r="O476" i="10" s="1"/>
  <c r="N458" i="10"/>
  <c r="O458" i="10" s="1"/>
  <c r="N386" i="10"/>
  <c r="O386" i="10" s="1"/>
  <c r="L502" i="10"/>
  <c r="N502" i="10" s="1"/>
  <c r="O502" i="10" s="1"/>
  <c r="AI30" i="10" s="1"/>
  <c r="L494" i="10"/>
  <c r="N494" i="10" s="1"/>
  <c r="O494" i="10" s="1"/>
  <c r="N430" i="10"/>
  <c r="O430" i="10" s="1"/>
  <c r="N398" i="10"/>
  <c r="O398" i="10" s="1"/>
  <c r="N474" i="10"/>
  <c r="O474" i="10" s="1"/>
  <c r="N448" i="10"/>
  <c r="O448" i="10" s="1"/>
  <c r="N426" i="10"/>
  <c r="O426" i="10" s="1"/>
  <c r="L420" i="10"/>
  <c r="N420" i="10" s="1"/>
  <c r="O420" i="10" s="1"/>
  <c r="N394" i="10"/>
  <c r="O394" i="10" s="1"/>
  <c r="L388" i="10"/>
  <c r="N388" i="10" s="1"/>
  <c r="O388" i="10" s="1"/>
  <c r="N359" i="10"/>
  <c r="O359" i="10" s="1"/>
  <c r="N357" i="10"/>
  <c r="O357" i="10" s="1"/>
  <c r="L367" i="10"/>
  <c r="N367" i="10" s="1"/>
  <c r="O367" i="10" s="1"/>
  <c r="AM6" i="10" s="1"/>
  <c r="N365" i="10"/>
  <c r="O365" i="10" s="1"/>
  <c r="N361" i="10"/>
  <c r="O361" i="10" s="1"/>
  <c r="L356" i="10"/>
  <c r="N356" i="10" s="1"/>
  <c r="O356" i="10" s="1"/>
  <c r="L343" i="10"/>
  <c r="N343" i="10" s="1"/>
  <c r="O343" i="10" s="1"/>
  <c r="AQ28" i="10" s="1"/>
  <c r="L340" i="10"/>
  <c r="N340" i="10" s="1"/>
  <c r="O340" i="10" s="1"/>
  <c r="L327" i="10"/>
  <c r="N327" i="10" s="1"/>
  <c r="O327" i="10" s="1"/>
  <c r="L324" i="10"/>
  <c r="N324" i="10" s="1"/>
  <c r="O324" i="10" s="1"/>
  <c r="N317" i="10"/>
  <c r="O317" i="10" s="1"/>
  <c r="N314" i="10"/>
  <c r="O314" i="10" s="1"/>
  <c r="N257" i="10"/>
  <c r="O257" i="10" s="1"/>
  <c r="N125" i="10"/>
  <c r="O125" i="10" s="1"/>
  <c r="N373" i="10"/>
  <c r="O373" i="10" s="1"/>
  <c r="N358" i="10"/>
  <c r="O358" i="10" s="1"/>
  <c r="N230" i="10"/>
  <c r="O230" i="10" s="1"/>
  <c r="N377" i="10"/>
  <c r="O377" i="10" s="1"/>
  <c r="L372" i="10"/>
  <c r="N372" i="10" s="1"/>
  <c r="O372" i="10" s="1"/>
  <c r="AM11" i="10" s="1"/>
  <c r="N366" i="10"/>
  <c r="O366" i="10" s="1"/>
  <c r="N345" i="10"/>
  <c r="O345" i="10" s="1"/>
  <c r="AQ31" i="10" s="1"/>
  <c r="N329" i="10"/>
  <c r="O329" i="10" s="1"/>
  <c r="N326" i="10"/>
  <c r="O326" i="10" s="1"/>
  <c r="N297" i="10"/>
  <c r="O297" i="10" s="1"/>
  <c r="N233" i="10"/>
  <c r="O233" i="10" s="1"/>
  <c r="N143" i="10"/>
  <c r="O143" i="10" s="1"/>
  <c r="AI4" i="10" s="1"/>
  <c r="N349" i="10"/>
  <c r="O349" i="10" s="1"/>
  <c r="N333" i="10"/>
  <c r="O333" i="10" s="1"/>
  <c r="N290" i="10"/>
  <c r="O290" i="10" s="1"/>
  <c r="N258" i="10"/>
  <c r="O258" i="10" s="1"/>
  <c r="N382" i="10"/>
  <c r="O382" i="10" s="1"/>
  <c r="L351" i="10"/>
  <c r="N351" i="10" s="1"/>
  <c r="O351" i="10" s="1"/>
  <c r="L348" i="10"/>
  <c r="N348" i="10" s="1"/>
  <c r="O348" i="10" s="1"/>
  <c r="AQ35" i="10" s="1"/>
  <c r="L335" i="10"/>
  <c r="N335" i="10" s="1"/>
  <c r="O335" i="10" s="1"/>
  <c r="L332" i="10"/>
  <c r="N332" i="10" s="1"/>
  <c r="O332" i="10" s="1"/>
  <c r="N321" i="10"/>
  <c r="O321" i="10" s="1"/>
  <c r="L320" i="10"/>
  <c r="N320" i="10" s="1"/>
  <c r="O320" i="10" s="1"/>
  <c r="N273" i="10"/>
  <c r="O273" i="10" s="1"/>
  <c r="N216" i="10"/>
  <c r="O216" i="10" s="1"/>
  <c r="N298" i="10"/>
  <c r="O298" i="10" s="1"/>
  <c r="N266" i="10"/>
  <c r="O266" i="10" s="1"/>
  <c r="N251" i="10"/>
  <c r="O251" i="10" s="1"/>
  <c r="AE15" i="10" s="1"/>
  <c r="N234" i="10"/>
  <c r="O234" i="10" s="1"/>
  <c r="N195" i="10"/>
  <c r="O195" i="10" s="1"/>
  <c r="N350" i="10"/>
  <c r="O350" i="10" s="1"/>
  <c r="N337" i="10"/>
  <c r="O337" i="10" s="1"/>
  <c r="AQ24" i="10" s="1"/>
  <c r="N334" i="10"/>
  <c r="O334" i="10" s="1"/>
  <c r="N281" i="10"/>
  <c r="O281" i="10" s="1"/>
  <c r="N254" i="10"/>
  <c r="O254" i="10" s="1"/>
  <c r="N249" i="10"/>
  <c r="O249" i="10" s="1"/>
  <c r="AE13" i="10" s="1"/>
  <c r="N173" i="10"/>
  <c r="O173" i="10" s="1"/>
  <c r="N109" i="10"/>
  <c r="O109" i="10" s="1"/>
  <c r="N201" i="10"/>
  <c r="O201" i="10" s="1"/>
  <c r="N31" i="10"/>
  <c r="O31" i="10" s="1"/>
  <c r="N187" i="10"/>
  <c r="O187" i="10" s="1"/>
  <c r="N171" i="10"/>
  <c r="O171" i="10" s="1"/>
  <c r="N155" i="10"/>
  <c r="O155" i="10" s="1"/>
  <c r="L143" i="10"/>
  <c r="L127" i="10"/>
  <c r="N127" i="10" s="1"/>
  <c r="O127" i="10" s="1"/>
  <c r="N123" i="10"/>
  <c r="O123" i="10" s="1"/>
  <c r="AI16" i="10" s="1"/>
  <c r="L111" i="10"/>
  <c r="N111" i="10" s="1"/>
  <c r="O111" i="10" s="1"/>
  <c r="N107" i="10"/>
  <c r="O107" i="10" s="1"/>
  <c r="N81" i="10"/>
  <c r="O81" i="10" s="1"/>
  <c r="L71" i="10"/>
  <c r="N71" i="10" s="1"/>
  <c r="O71" i="10" s="1"/>
  <c r="L209" i="10"/>
  <c r="N209" i="10" s="1"/>
  <c r="O209" i="10" s="1"/>
  <c r="N181" i="10"/>
  <c r="O181" i="10" s="1"/>
  <c r="N167" i="10"/>
  <c r="O167" i="10" s="1"/>
  <c r="N165" i="10"/>
  <c r="O165" i="10" s="1"/>
  <c r="L39" i="10"/>
  <c r="N39" i="10" s="1"/>
  <c r="O39" i="10" s="1"/>
  <c r="N13" i="10"/>
  <c r="O13" i="10" s="1"/>
  <c r="N6" i="10"/>
  <c r="O6" i="10" s="1"/>
  <c r="N196" i="10"/>
  <c r="O196" i="10" s="1"/>
  <c r="N193" i="10"/>
  <c r="O193" i="10" s="1"/>
  <c r="N188" i="10"/>
  <c r="O188" i="10" s="1"/>
  <c r="N89" i="10"/>
  <c r="O89" i="10" s="1"/>
  <c r="L79" i="10"/>
  <c r="N79" i="10" s="1"/>
  <c r="O79" i="10" s="1"/>
  <c r="N77" i="10"/>
  <c r="O77" i="10" s="1"/>
  <c r="N63" i="10"/>
  <c r="O63" i="10" s="1"/>
  <c r="L47" i="10"/>
  <c r="N47" i="10" s="1"/>
  <c r="O47" i="10" s="1"/>
  <c r="N45" i="10"/>
  <c r="O45" i="10" s="1"/>
  <c r="N25" i="10"/>
  <c r="O25" i="10" s="1"/>
  <c r="L15" i="10"/>
  <c r="N15" i="10" s="1"/>
  <c r="O15" i="10" s="1"/>
  <c r="N87" i="10"/>
  <c r="O87" i="10" s="1"/>
  <c r="N53" i="10"/>
  <c r="O53" i="10" s="1"/>
  <c r="N23" i="10"/>
  <c r="O23" i="10" s="1"/>
  <c r="N211" i="10"/>
  <c r="O211" i="10" s="1"/>
  <c r="L199" i="10"/>
  <c r="N199" i="10" s="1"/>
  <c r="O199" i="10" s="1"/>
  <c r="N9" i="10"/>
  <c r="O9" i="10" s="1"/>
  <c r="AI11" i="10"/>
  <c r="AE5" i="10"/>
  <c r="AM9" i="10"/>
  <c r="AM21" i="10"/>
  <c r="AE20" i="10"/>
  <c r="AI15" i="10"/>
  <c r="AE28" i="10"/>
  <c r="AI8" i="10"/>
  <c r="AQ20" i="10"/>
  <c r="AE19" i="10"/>
  <c r="AI5" i="10"/>
  <c r="AQ8" i="10"/>
  <c r="AM13" i="10"/>
  <c r="AM15" i="10"/>
  <c r="AI17" i="10"/>
  <c r="AM14" i="10"/>
  <c r="AE14" i="10"/>
  <c r="AQ19" i="10"/>
  <c r="AI25" i="10"/>
  <c r="AE7" i="10"/>
  <c r="AE25" i="10"/>
  <c r="AM20" i="10"/>
  <c r="AM23" i="10"/>
  <c r="AQ21" i="10"/>
  <c r="AE10" i="10"/>
  <c r="AI14" i="10"/>
  <c r="AQ23" i="10"/>
  <c r="AI24" i="10"/>
  <c r="AM4" i="10"/>
  <c r="AE11" i="10"/>
  <c r="AI19" i="10"/>
  <c r="AI13" i="10"/>
  <c r="AS40" i="1"/>
  <c r="AU29" i="1"/>
  <c r="AT24" i="1"/>
  <c r="AW32" i="1"/>
  <c r="AU37" i="1"/>
  <c r="AT32" i="1"/>
  <c r="AV21" i="1"/>
  <c r="AU19" i="1"/>
  <c r="AW40" i="1"/>
  <c r="AW19" i="1"/>
  <c r="AV48" i="1"/>
  <c r="AV45" i="1"/>
  <c r="AU43" i="1"/>
  <c r="AV40" i="1"/>
  <c r="AV37" i="1"/>
  <c r="AU35" i="1"/>
  <c r="AV32" i="1"/>
  <c r="AV29" i="1"/>
  <c r="AU27" i="1"/>
  <c r="AV24" i="1"/>
  <c r="AU21" i="1"/>
  <c r="AS20" i="1"/>
  <c r="AS32" i="1"/>
  <c r="AS24" i="1"/>
  <c r="AT20" i="1"/>
  <c r="AW44" i="1"/>
  <c r="AW36" i="1"/>
  <c r="AW28" i="1"/>
  <c r="AU20" i="1"/>
  <c r="AU47" i="1"/>
  <c r="AV44" i="1"/>
  <c r="AV41" i="1"/>
  <c r="AU39" i="1"/>
  <c r="AV36" i="1"/>
  <c r="AV33" i="1"/>
  <c r="AU31" i="1"/>
  <c r="AV28" i="1"/>
  <c r="AV25" i="1"/>
  <c r="AT23" i="1"/>
  <c r="AV20" i="1"/>
  <c r="AT47" i="1"/>
  <c r="AT44" i="1"/>
  <c r="AU41" i="1"/>
  <c r="AT39" i="1"/>
  <c r="AT36" i="1"/>
  <c r="AU33" i="1"/>
  <c r="AT31" i="1"/>
  <c r="AT28" i="1"/>
  <c r="AU25" i="1"/>
  <c r="AS44" i="1"/>
  <c r="AS36" i="1"/>
  <c r="AS28" i="1"/>
  <c r="AS46" i="1"/>
  <c r="AS42" i="1"/>
  <c r="AS38" i="1"/>
  <c r="AS34" i="1"/>
  <c r="AS30" i="1"/>
  <c r="AS26" i="1"/>
  <c r="AU23" i="1"/>
  <c r="AS22" i="1"/>
  <c r="AS47" i="1"/>
  <c r="AW45" i="1"/>
  <c r="AS43" i="1"/>
  <c r="AW41" i="1"/>
  <c r="AS39" i="1"/>
  <c r="AW37" i="1"/>
  <c r="AS35" i="1"/>
  <c r="AW33" i="1"/>
  <c r="AS31" i="1"/>
  <c r="AW29" i="1"/>
  <c r="AS27" i="1"/>
  <c r="AW25" i="1"/>
  <c r="AS23" i="1"/>
  <c r="AW21" i="1"/>
  <c r="AW46" i="1"/>
  <c r="AW42" i="1"/>
  <c r="AW38" i="1"/>
  <c r="AW34" i="1"/>
  <c r="AW30" i="1"/>
  <c r="AW26" i="1"/>
  <c r="AW22" i="1"/>
  <c r="AV46" i="1"/>
  <c r="AT45" i="1"/>
  <c r="AV42" i="1"/>
  <c r="AT41" i="1"/>
  <c r="AV38" i="1"/>
  <c r="AT37" i="1"/>
  <c r="AV34" i="1"/>
  <c r="AT33" i="1"/>
  <c r="AV30" i="1"/>
  <c r="AT29" i="1"/>
  <c r="AV26" i="1"/>
  <c r="AT25" i="1"/>
  <c r="AV22" i="1"/>
  <c r="AT21" i="1"/>
  <c r="AW47" i="1"/>
  <c r="AU46" i="1"/>
  <c r="AW43" i="1"/>
  <c r="AU42" i="1"/>
  <c r="AW39" i="1"/>
  <c r="AU38" i="1"/>
  <c r="AW35" i="1"/>
  <c r="AU34" i="1"/>
  <c r="AW31" i="1"/>
  <c r="AU30" i="1"/>
  <c r="AW27" i="1"/>
  <c r="AU26" i="1"/>
  <c r="AW23" i="1"/>
  <c r="AU22" i="1"/>
  <c r="AI2" i="10" l="1"/>
  <c r="AQ7" i="10"/>
  <c r="AQ9" i="10"/>
  <c r="AQ18" i="10"/>
  <c r="AQ16" i="10"/>
  <c r="AM5" i="10"/>
  <c r="AQ6" i="10"/>
  <c r="AQ14" i="10"/>
  <c r="AM7" i="10"/>
  <c r="AQ15" i="10"/>
  <c r="AM17" i="10"/>
  <c r="AQ12" i="10"/>
  <c r="AE26" i="10"/>
  <c r="AQ5" i="10"/>
  <c r="AQ17" i="10"/>
  <c r="AQ10" i="10"/>
  <c r="AE6" i="10"/>
  <c r="AJ2" i="10"/>
  <c r="BA7" i="10" s="1"/>
  <c r="I72" i="9"/>
  <c r="J72" i="9"/>
  <c r="K72" i="9"/>
  <c r="L72" i="9"/>
  <c r="I73" i="9"/>
  <c r="J73" i="9"/>
  <c r="K73" i="9"/>
  <c r="L73" i="9"/>
  <c r="I74" i="9"/>
  <c r="J74" i="9"/>
  <c r="K74" i="9"/>
  <c r="L74" i="9"/>
  <c r="I75" i="9"/>
  <c r="J75" i="9"/>
  <c r="K75" i="9"/>
  <c r="L75" i="9"/>
  <c r="I76" i="9"/>
  <c r="J76" i="9"/>
  <c r="K76" i="9"/>
  <c r="L76" i="9"/>
  <c r="I77" i="9"/>
  <c r="J77" i="9"/>
  <c r="K77" i="9"/>
  <c r="L77" i="9"/>
  <c r="I78" i="9"/>
  <c r="J78" i="9"/>
  <c r="K78" i="9"/>
  <c r="L78" i="9"/>
  <c r="I79" i="9"/>
  <c r="J79" i="9"/>
  <c r="K79" i="9"/>
  <c r="L79" i="9"/>
  <c r="I80" i="9"/>
  <c r="J80" i="9"/>
  <c r="K80" i="9"/>
  <c r="L80" i="9"/>
  <c r="I81" i="9"/>
  <c r="J81" i="9"/>
  <c r="K81" i="9"/>
  <c r="L81" i="9"/>
  <c r="I82" i="9"/>
  <c r="J82" i="9"/>
  <c r="K82" i="9"/>
  <c r="L82" i="9"/>
  <c r="I83" i="9"/>
  <c r="J83" i="9"/>
  <c r="K83" i="9"/>
  <c r="L83" i="9"/>
  <c r="I84" i="9"/>
  <c r="J84" i="9"/>
  <c r="K84" i="9"/>
  <c r="L84" i="9"/>
  <c r="I85" i="9"/>
  <c r="J85" i="9"/>
  <c r="K85" i="9"/>
  <c r="L85" i="9"/>
  <c r="I86" i="9"/>
  <c r="J86" i="9"/>
  <c r="K86" i="9"/>
  <c r="L86" i="9"/>
  <c r="I87" i="9"/>
  <c r="J87" i="9"/>
  <c r="K87" i="9"/>
  <c r="L87" i="9"/>
  <c r="I88" i="9"/>
  <c r="J88" i="9"/>
  <c r="K88" i="9"/>
  <c r="L88" i="9"/>
  <c r="I89" i="9"/>
  <c r="J89" i="9"/>
  <c r="K89" i="9"/>
  <c r="L89" i="9"/>
  <c r="I90" i="9"/>
  <c r="J90" i="9"/>
  <c r="K90" i="9"/>
  <c r="L90" i="9"/>
  <c r="I91" i="9"/>
  <c r="J91" i="9"/>
  <c r="K91" i="9"/>
  <c r="L91" i="9"/>
  <c r="I92" i="9"/>
  <c r="J92" i="9"/>
  <c r="K92" i="9"/>
  <c r="L92" i="9"/>
  <c r="I93" i="9"/>
  <c r="J93" i="9"/>
  <c r="K93" i="9"/>
  <c r="L93" i="9"/>
  <c r="I94" i="9"/>
  <c r="J94" i="9"/>
  <c r="K94" i="9"/>
  <c r="L94" i="9"/>
  <c r="I95" i="9"/>
  <c r="J95" i="9"/>
  <c r="K95" i="9"/>
  <c r="L95" i="9"/>
  <c r="I96" i="9"/>
  <c r="J96" i="9"/>
  <c r="K96" i="9"/>
  <c r="L96" i="9"/>
  <c r="I97" i="9"/>
  <c r="J97" i="9"/>
  <c r="K97" i="9"/>
  <c r="L97" i="9"/>
  <c r="I98" i="9"/>
  <c r="J98" i="9"/>
  <c r="K98" i="9"/>
  <c r="L98" i="9"/>
  <c r="I99" i="9"/>
  <c r="J99" i="9"/>
  <c r="K99" i="9"/>
  <c r="L99" i="9"/>
  <c r="I100" i="9"/>
  <c r="J100" i="9"/>
  <c r="K100" i="9"/>
  <c r="L100" i="9"/>
  <c r="I101" i="9"/>
  <c r="J101" i="9"/>
  <c r="K101" i="9"/>
  <c r="L101" i="9"/>
  <c r="I102" i="9"/>
  <c r="J102" i="9"/>
  <c r="K102" i="9"/>
  <c r="L102" i="9"/>
  <c r="I103" i="9"/>
  <c r="J103" i="9"/>
  <c r="K103" i="9"/>
  <c r="L103" i="9"/>
  <c r="I104" i="9"/>
  <c r="J104" i="9"/>
  <c r="K104" i="9"/>
  <c r="L104" i="9"/>
  <c r="I105" i="9"/>
  <c r="J105" i="9"/>
  <c r="K105" i="9"/>
  <c r="L105" i="9"/>
  <c r="I106" i="9"/>
  <c r="J106" i="9"/>
  <c r="K106" i="9"/>
  <c r="L106" i="9"/>
  <c r="I107" i="9"/>
  <c r="J107" i="9"/>
  <c r="K107" i="9"/>
  <c r="L107" i="9"/>
  <c r="I108" i="9"/>
  <c r="J108" i="9"/>
  <c r="K108" i="9"/>
  <c r="L108" i="9"/>
  <c r="I109" i="9"/>
  <c r="J109" i="9"/>
  <c r="K109" i="9"/>
  <c r="L109" i="9"/>
  <c r="I110" i="9"/>
  <c r="J110" i="9"/>
  <c r="K110" i="9"/>
  <c r="L110" i="9"/>
  <c r="I111" i="9"/>
  <c r="J111" i="9"/>
  <c r="K111" i="9"/>
  <c r="L111" i="9"/>
  <c r="I112" i="9"/>
  <c r="J112" i="9"/>
  <c r="K112" i="9"/>
  <c r="L112" i="9"/>
  <c r="I113" i="9"/>
  <c r="J113" i="9"/>
  <c r="K113" i="9"/>
  <c r="L113" i="9"/>
  <c r="I114" i="9"/>
  <c r="J114" i="9"/>
  <c r="K114" i="9"/>
  <c r="L114" i="9"/>
  <c r="I115" i="9"/>
  <c r="J115" i="9"/>
  <c r="K115" i="9"/>
  <c r="L115" i="9"/>
  <c r="I116" i="9"/>
  <c r="J116" i="9"/>
  <c r="K116" i="9"/>
  <c r="L116" i="9"/>
  <c r="I117" i="9"/>
  <c r="J117" i="9"/>
  <c r="K117" i="9"/>
  <c r="L117" i="9"/>
  <c r="I118" i="9"/>
  <c r="J118" i="9"/>
  <c r="K118" i="9"/>
  <c r="L118" i="9"/>
  <c r="I119" i="9"/>
  <c r="J119" i="9"/>
  <c r="K119" i="9"/>
  <c r="L119" i="9"/>
  <c r="I120" i="9"/>
  <c r="J120" i="9"/>
  <c r="K120" i="9"/>
  <c r="L120" i="9"/>
  <c r="I121" i="9"/>
  <c r="J121" i="9"/>
  <c r="K121" i="9"/>
  <c r="L121" i="9"/>
  <c r="I122" i="9"/>
  <c r="J122" i="9"/>
  <c r="K122" i="9"/>
  <c r="L122" i="9"/>
  <c r="I123" i="9"/>
  <c r="J123" i="9"/>
  <c r="K123" i="9"/>
  <c r="L123" i="9"/>
  <c r="I124" i="9"/>
  <c r="J124" i="9"/>
  <c r="K124" i="9"/>
  <c r="L124" i="9"/>
  <c r="I125" i="9"/>
  <c r="J125" i="9"/>
  <c r="K125" i="9"/>
  <c r="L125" i="9"/>
  <c r="I126" i="9"/>
  <c r="J126" i="9"/>
  <c r="K126" i="9"/>
  <c r="L126" i="9"/>
  <c r="I127" i="9"/>
  <c r="J127" i="9"/>
  <c r="K127" i="9"/>
  <c r="L127" i="9"/>
  <c r="I128" i="9"/>
  <c r="J128" i="9"/>
  <c r="K128" i="9"/>
  <c r="L128" i="9"/>
  <c r="I129" i="9"/>
  <c r="J129" i="9"/>
  <c r="K129" i="9"/>
  <c r="L129" i="9"/>
  <c r="I130" i="9"/>
  <c r="J130" i="9"/>
  <c r="K130" i="9"/>
  <c r="L130" i="9"/>
  <c r="I131" i="9"/>
  <c r="J131" i="9"/>
  <c r="K131" i="9"/>
  <c r="L131" i="9"/>
  <c r="I132" i="9"/>
  <c r="J132" i="9"/>
  <c r="K132" i="9"/>
  <c r="L132" i="9"/>
  <c r="I133" i="9"/>
  <c r="J133" i="9"/>
  <c r="K133" i="9"/>
  <c r="L133" i="9"/>
  <c r="I134" i="9"/>
  <c r="J134" i="9"/>
  <c r="K134" i="9"/>
  <c r="L134" i="9"/>
  <c r="I135" i="9"/>
  <c r="J135" i="9"/>
  <c r="K135" i="9"/>
  <c r="L135" i="9"/>
  <c r="I136" i="9"/>
  <c r="J136" i="9"/>
  <c r="K136" i="9"/>
  <c r="L136" i="9"/>
  <c r="I137" i="9"/>
  <c r="J137" i="9"/>
  <c r="K137" i="9"/>
  <c r="L137" i="9"/>
  <c r="I138" i="9"/>
  <c r="J138" i="9"/>
  <c r="K138" i="9"/>
  <c r="L138" i="9"/>
  <c r="I139" i="9"/>
  <c r="J139" i="9"/>
  <c r="K139" i="9"/>
  <c r="L139" i="9"/>
  <c r="I140" i="9"/>
  <c r="J140" i="9"/>
  <c r="K140" i="9"/>
  <c r="L140" i="9"/>
  <c r="I141" i="9"/>
  <c r="J141" i="9"/>
  <c r="K141" i="9"/>
  <c r="L141" i="9"/>
  <c r="I142" i="9"/>
  <c r="J142" i="9"/>
  <c r="K142" i="9"/>
  <c r="L142" i="9"/>
  <c r="I143" i="9"/>
  <c r="J143" i="9"/>
  <c r="K143" i="9"/>
  <c r="L143" i="9"/>
  <c r="I144" i="9"/>
  <c r="J144" i="9"/>
  <c r="K144" i="9"/>
  <c r="L144" i="9"/>
  <c r="I145" i="9"/>
  <c r="J145" i="9"/>
  <c r="K145" i="9"/>
  <c r="L145" i="9"/>
  <c r="I146" i="9"/>
  <c r="J146" i="9"/>
  <c r="K146" i="9"/>
  <c r="L146" i="9"/>
  <c r="I147" i="9"/>
  <c r="J147" i="9"/>
  <c r="K147" i="9"/>
  <c r="L147" i="9"/>
  <c r="I148" i="9"/>
  <c r="J148" i="9"/>
  <c r="K148" i="9"/>
  <c r="L148" i="9"/>
  <c r="I149" i="9"/>
  <c r="J149" i="9"/>
  <c r="K149" i="9"/>
  <c r="L149" i="9"/>
  <c r="I150" i="9"/>
  <c r="J150" i="9"/>
  <c r="K150" i="9"/>
  <c r="L150" i="9"/>
  <c r="I151" i="9"/>
  <c r="J151" i="9"/>
  <c r="K151" i="9"/>
  <c r="L151" i="9"/>
  <c r="I152" i="9"/>
  <c r="J152" i="9"/>
  <c r="K152" i="9"/>
  <c r="L152" i="9"/>
  <c r="I153" i="9"/>
  <c r="J153" i="9"/>
  <c r="K153" i="9"/>
  <c r="L153" i="9"/>
  <c r="I154" i="9"/>
  <c r="J154" i="9"/>
  <c r="K154" i="9"/>
  <c r="L154" i="9"/>
  <c r="I155" i="9"/>
  <c r="J155" i="9"/>
  <c r="K155" i="9"/>
  <c r="L155" i="9"/>
  <c r="I156" i="9"/>
  <c r="J156" i="9"/>
  <c r="K156" i="9"/>
  <c r="L156" i="9"/>
  <c r="I157" i="9"/>
  <c r="J157" i="9"/>
  <c r="K157" i="9"/>
  <c r="L157" i="9"/>
  <c r="I158" i="9"/>
  <c r="J158" i="9"/>
  <c r="K158" i="9"/>
  <c r="L158" i="9"/>
  <c r="I159" i="9"/>
  <c r="J159" i="9"/>
  <c r="K159" i="9"/>
  <c r="L159" i="9"/>
  <c r="I160" i="9"/>
  <c r="J160" i="9"/>
  <c r="K160" i="9"/>
  <c r="L160" i="9"/>
  <c r="I161" i="9"/>
  <c r="J161" i="9"/>
  <c r="K161" i="9"/>
  <c r="L161" i="9"/>
  <c r="I162" i="9"/>
  <c r="J162" i="9"/>
  <c r="K162" i="9"/>
  <c r="L162" i="9"/>
  <c r="I163" i="9"/>
  <c r="J163" i="9"/>
  <c r="K163" i="9"/>
  <c r="L163" i="9"/>
  <c r="I164" i="9"/>
  <c r="J164" i="9"/>
  <c r="K164" i="9"/>
  <c r="L164" i="9"/>
  <c r="I165" i="9"/>
  <c r="J165" i="9"/>
  <c r="K165" i="9"/>
  <c r="L165" i="9"/>
  <c r="I166" i="9"/>
  <c r="J166" i="9"/>
  <c r="K166" i="9"/>
  <c r="L166" i="9"/>
  <c r="I167" i="9"/>
  <c r="J167" i="9"/>
  <c r="K167" i="9"/>
  <c r="L167" i="9"/>
  <c r="I168" i="9"/>
  <c r="J168" i="9"/>
  <c r="K168" i="9"/>
  <c r="L168" i="9"/>
  <c r="I169" i="9"/>
  <c r="J169" i="9"/>
  <c r="K169" i="9"/>
  <c r="L169" i="9"/>
  <c r="I170" i="9"/>
  <c r="J170" i="9"/>
  <c r="K170" i="9"/>
  <c r="L170" i="9"/>
  <c r="I171" i="9"/>
  <c r="J171" i="9"/>
  <c r="K171" i="9"/>
  <c r="L171" i="9"/>
  <c r="I172" i="9"/>
  <c r="J172" i="9"/>
  <c r="K172" i="9"/>
  <c r="L172" i="9"/>
  <c r="I173" i="9"/>
  <c r="J173" i="9"/>
  <c r="K173" i="9"/>
  <c r="L173" i="9"/>
  <c r="I174" i="9"/>
  <c r="J174" i="9"/>
  <c r="K174" i="9"/>
  <c r="L174" i="9"/>
  <c r="I175" i="9"/>
  <c r="J175" i="9"/>
  <c r="K175" i="9"/>
  <c r="L175" i="9"/>
  <c r="I176" i="9"/>
  <c r="J176" i="9"/>
  <c r="K176" i="9"/>
  <c r="L176" i="9"/>
  <c r="I177" i="9"/>
  <c r="J177" i="9"/>
  <c r="K177" i="9"/>
  <c r="L177" i="9"/>
  <c r="I178" i="9"/>
  <c r="J178" i="9"/>
  <c r="K178" i="9"/>
  <c r="L178" i="9"/>
  <c r="I179" i="9"/>
  <c r="J179" i="9"/>
  <c r="K179" i="9"/>
  <c r="L179" i="9"/>
  <c r="I180" i="9"/>
  <c r="J180" i="9"/>
  <c r="K180" i="9"/>
  <c r="L180" i="9"/>
  <c r="I181" i="9"/>
  <c r="J181" i="9"/>
  <c r="K181" i="9"/>
  <c r="L181" i="9"/>
  <c r="I182" i="9"/>
  <c r="J182" i="9"/>
  <c r="K182" i="9"/>
  <c r="L182" i="9"/>
  <c r="I183" i="9"/>
  <c r="J183" i="9"/>
  <c r="K183" i="9"/>
  <c r="L183" i="9"/>
  <c r="I184" i="9"/>
  <c r="J184" i="9"/>
  <c r="K184" i="9"/>
  <c r="L184" i="9"/>
  <c r="I185" i="9"/>
  <c r="J185" i="9"/>
  <c r="K185" i="9"/>
  <c r="L185" i="9"/>
  <c r="I186" i="9"/>
  <c r="J186" i="9"/>
  <c r="K186" i="9"/>
  <c r="L186" i="9"/>
  <c r="I187" i="9"/>
  <c r="J187" i="9"/>
  <c r="K187" i="9"/>
  <c r="L187" i="9"/>
  <c r="I188" i="9"/>
  <c r="J188" i="9"/>
  <c r="K188" i="9"/>
  <c r="L188" i="9"/>
  <c r="I189" i="9"/>
  <c r="J189" i="9"/>
  <c r="K189" i="9"/>
  <c r="L189" i="9"/>
  <c r="I190" i="9"/>
  <c r="J190" i="9"/>
  <c r="K190" i="9"/>
  <c r="L190" i="9"/>
  <c r="I191" i="9"/>
  <c r="J191" i="9"/>
  <c r="K191" i="9"/>
  <c r="L191" i="9"/>
  <c r="I192" i="9"/>
  <c r="J192" i="9"/>
  <c r="K192" i="9"/>
  <c r="L192" i="9"/>
  <c r="I193" i="9"/>
  <c r="J193" i="9"/>
  <c r="K193" i="9"/>
  <c r="L193" i="9"/>
  <c r="I194" i="9"/>
  <c r="J194" i="9"/>
  <c r="K194" i="9"/>
  <c r="L194" i="9"/>
  <c r="I195" i="9"/>
  <c r="J195" i="9"/>
  <c r="K195" i="9"/>
  <c r="L195" i="9"/>
  <c r="I196" i="9"/>
  <c r="J196" i="9"/>
  <c r="K196" i="9"/>
  <c r="L196" i="9"/>
  <c r="I197" i="9"/>
  <c r="J197" i="9"/>
  <c r="K197" i="9"/>
  <c r="L197" i="9"/>
  <c r="I198" i="9"/>
  <c r="J198" i="9"/>
  <c r="K198" i="9"/>
  <c r="L198" i="9"/>
  <c r="I199" i="9"/>
  <c r="J199" i="9"/>
  <c r="K199" i="9"/>
  <c r="L199" i="9"/>
  <c r="I200" i="9"/>
  <c r="J200" i="9"/>
  <c r="K200" i="9"/>
  <c r="L200" i="9"/>
  <c r="I201" i="9"/>
  <c r="J201" i="9"/>
  <c r="K201" i="9"/>
  <c r="L201" i="9"/>
  <c r="I202" i="9"/>
  <c r="J202" i="9"/>
  <c r="K202" i="9"/>
  <c r="L202" i="9"/>
  <c r="I203" i="9"/>
  <c r="J203" i="9"/>
  <c r="K203" i="9"/>
  <c r="L203" i="9"/>
  <c r="I204" i="9"/>
  <c r="J204" i="9"/>
  <c r="K204" i="9"/>
  <c r="L204" i="9"/>
  <c r="I205" i="9"/>
  <c r="J205" i="9"/>
  <c r="K205" i="9"/>
  <c r="L205" i="9"/>
  <c r="I206" i="9"/>
  <c r="J206" i="9"/>
  <c r="K206" i="9"/>
  <c r="L206" i="9"/>
  <c r="I207" i="9"/>
  <c r="J207" i="9"/>
  <c r="K207" i="9"/>
  <c r="L207" i="9"/>
  <c r="I208" i="9"/>
  <c r="J208" i="9"/>
  <c r="K208" i="9"/>
  <c r="L208" i="9"/>
  <c r="I72" i="8"/>
  <c r="J72" i="8"/>
  <c r="K72" i="8"/>
  <c r="L72" i="8"/>
  <c r="I73" i="8"/>
  <c r="J73" i="8"/>
  <c r="K73" i="8"/>
  <c r="L73" i="8"/>
  <c r="I74" i="8"/>
  <c r="J74" i="8"/>
  <c r="K74" i="8"/>
  <c r="L74" i="8"/>
  <c r="I75" i="8"/>
  <c r="J75" i="8"/>
  <c r="K75" i="8"/>
  <c r="L75" i="8"/>
  <c r="I76" i="8"/>
  <c r="J76" i="8"/>
  <c r="K76" i="8"/>
  <c r="L76" i="8"/>
  <c r="I77" i="8"/>
  <c r="J77" i="8"/>
  <c r="K77" i="8"/>
  <c r="L77" i="8"/>
  <c r="I78" i="8"/>
  <c r="J78" i="8"/>
  <c r="K78" i="8"/>
  <c r="L78" i="8"/>
  <c r="I79" i="8"/>
  <c r="J79" i="8"/>
  <c r="K79" i="8"/>
  <c r="L79" i="8"/>
  <c r="I80" i="8"/>
  <c r="J80" i="8"/>
  <c r="K80" i="8"/>
  <c r="L80" i="8"/>
  <c r="I81" i="8"/>
  <c r="J81" i="8"/>
  <c r="K81" i="8"/>
  <c r="L81" i="8"/>
  <c r="I82" i="8"/>
  <c r="J82" i="8"/>
  <c r="K82" i="8"/>
  <c r="L82" i="8"/>
  <c r="I83" i="8"/>
  <c r="J83" i="8"/>
  <c r="K83" i="8"/>
  <c r="L83" i="8"/>
  <c r="I84" i="8"/>
  <c r="J84" i="8"/>
  <c r="K84" i="8"/>
  <c r="L84" i="8"/>
  <c r="I85" i="8"/>
  <c r="J85" i="8"/>
  <c r="K85" i="8"/>
  <c r="L85" i="8"/>
  <c r="I86" i="8"/>
  <c r="J86" i="8"/>
  <c r="K86" i="8"/>
  <c r="L86" i="8"/>
  <c r="I87" i="8"/>
  <c r="J87" i="8"/>
  <c r="K87" i="8"/>
  <c r="L87" i="8"/>
  <c r="I88" i="8"/>
  <c r="J88" i="8"/>
  <c r="K88" i="8"/>
  <c r="L88" i="8"/>
  <c r="I89" i="8"/>
  <c r="J89" i="8"/>
  <c r="K89" i="8"/>
  <c r="L89" i="8"/>
  <c r="I90" i="8"/>
  <c r="J90" i="8"/>
  <c r="K90" i="8"/>
  <c r="L90" i="8"/>
  <c r="I91" i="8"/>
  <c r="J91" i="8"/>
  <c r="K91" i="8"/>
  <c r="L91" i="8"/>
  <c r="I92" i="8"/>
  <c r="J92" i="8"/>
  <c r="K92" i="8"/>
  <c r="L92" i="8"/>
  <c r="I93" i="8"/>
  <c r="J93" i="8"/>
  <c r="K93" i="8"/>
  <c r="L93" i="8"/>
  <c r="I94" i="8"/>
  <c r="J94" i="8"/>
  <c r="K94" i="8"/>
  <c r="L94" i="8"/>
  <c r="I95" i="8"/>
  <c r="J95" i="8"/>
  <c r="K95" i="8"/>
  <c r="L95" i="8"/>
  <c r="I96" i="8"/>
  <c r="J96" i="8"/>
  <c r="K96" i="8"/>
  <c r="L96" i="8"/>
  <c r="I97" i="8"/>
  <c r="J97" i="8"/>
  <c r="K97" i="8"/>
  <c r="L97" i="8"/>
  <c r="I98" i="8"/>
  <c r="J98" i="8"/>
  <c r="K98" i="8"/>
  <c r="L98" i="8"/>
  <c r="I99" i="8"/>
  <c r="J99" i="8"/>
  <c r="K99" i="8"/>
  <c r="L99" i="8"/>
  <c r="I100" i="8"/>
  <c r="J100" i="8"/>
  <c r="K100" i="8"/>
  <c r="L100" i="8"/>
  <c r="I101" i="8"/>
  <c r="J101" i="8"/>
  <c r="K101" i="8"/>
  <c r="L101" i="8"/>
  <c r="I102" i="8"/>
  <c r="J102" i="8"/>
  <c r="K102" i="8"/>
  <c r="L102" i="8"/>
  <c r="I103" i="8"/>
  <c r="J103" i="8"/>
  <c r="K103" i="8"/>
  <c r="L103" i="8"/>
  <c r="I104" i="8"/>
  <c r="J104" i="8"/>
  <c r="K104" i="8"/>
  <c r="L104" i="8"/>
  <c r="I105" i="8"/>
  <c r="J105" i="8"/>
  <c r="K105" i="8"/>
  <c r="L105" i="8"/>
  <c r="I106" i="8"/>
  <c r="J106" i="8"/>
  <c r="K106" i="8"/>
  <c r="L106" i="8"/>
  <c r="I107" i="8"/>
  <c r="J107" i="8"/>
  <c r="K107" i="8"/>
  <c r="L107" i="8"/>
  <c r="I108" i="8"/>
  <c r="J108" i="8"/>
  <c r="K108" i="8"/>
  <c r="L108" i="8"/>
  <c r="I109" i="8"/>
  <c r="J109" i="8"/>
  <c r="K109" i="8"/>
  <c r="L109" i="8"/>
  <c r="I110" i="8"/>
  <c r="J110" i="8"/>
  <c r="K110" i="8"/>
  <c r="L110" i="8"/>
  <c r="I111" i="8"/>
  <c r="J111" i="8"/>
  <c r="K111" i="8"/>
  <c r="L111" i="8"/>
  <c r="I112" i="8"/>
  <c r="J112" i="8"/>
  <c r="K112" i="8"/>
  <c r="L112" i="8"/>
  <c r="I113" i="8"/>
  <c r="J113" i="8"/>
  <c r="K113" i="8"/>
  <c r="L113" i="8"/>
  <c r="I114" i="8"/>
  <c r="J114" i="8"/>
  <c r="K114" i="8"/>
  <c r="L114" i="8"/>
  <c r="I115" i="8"/>
  <c r="J115" i="8"/>
  <c r="K115" i="8"/>
  <c r="L115" i="8"/>
  <c r="I116" i="8"/>
  <c r="J116" i="8"/>
  <c r="K116" i="8"/>
  <c r="L116" i="8"/>
  <c r="I117" i="8"/>
  <c r="J117" i="8"/>
  <c r="K117" i="8"/>
  <c r="L117" i="8"/>
  <c r="I118" i="8"/>
  <c r="J118" i="8"/>
  <c r="K118" i="8"/>
  <c r="L118" i="8"/>
  <c r="I119" i="8"/>
  <c r="J119" i="8"/>
  <c r="K119" i="8"/>
  <c r="L119" i="8"/>
  <c r="I120" i="8"/>
  <c r="J120" i="8"/>
  <c r="K120" i="8"/>
  <c r="L120" i="8"/>
  <c r="I121" i="8"/>
  <c r="J121" i="8"/>
  <c r="K121" i="8"/>
  <c r="L121" i="8"/>
  <c r="I122" i="8"/>
  <c r="J122" i="8"/>
  <c r="K122" i="8"/>
  <c r="L122" i="8"/>
  <c r="I123" i="8"/>
  <c r="J123" i="8"/>
  <c r="K123" i="8"/>
  <c r="L123" i="8"/>
  <c r="I124" i="8"/>
  <c r="J124" i="8"/>
  <c r="K124" i="8"/>
  <c r="L124" i="8"/>
  <c r="I125" i="8"/>
  <c r="J125" i="8"/>
  <c r="K125" i="8"/>
  <c r="L125" i="8"/>
  <c r="I126" i="8"/>
  <c r="J126" i="8"/>
  <c r="K126" i="8"/>
  <c r="L126" i="8"/>
  <c r="I127" i="8"/>
  <c r="J127" i="8"/>
  <c r="K127" i="8"/>
  <c r="L127" i="8"/>
  <c r="I128" i="8"/>
  <c r="J128" i="8"/>
  <c r="K128" i="8"/>
  <c r="L128" i="8"/>
  <c r="I129" i="8"/>
  <c r="J129" i="8"/>
  <c r="K129" i="8"/>
  <c r="L129" i="8"/>
  <c r="I130" i="8"/>
  <c r="J130" i="8"/>
  <c r="K130" i="8"/>
  <c r="L130" i="8"/>
  <c r="L71" i="9"/>
  <c r="K71" i="9"/>
  <c r="J71" i="9"/>
  <c r="I71" i="9"/>
  <c r="L70" i="9"/>
  <c r="K70" i="9"/>
  <c r="J70" i="9"/>
  <c r="I70" i="9"/>
  <c r="L69" i="9"/>
  <c r="K69" i="9"/>
  <c r="J69" i="9"/>
  <c r="I69" i="9"/>
  <c r="L68" i="9"/>
  <c r="K68" i="9"/>
  <c r="J68" i="9"/>
  <c r="I68" i="9"/>
  <c r="L67" i="9"/>
  <c r="K67" i="9"/>
  <c r="J67" i="9"/>
  <c r="I67" i="9"/>
  <c r="L66" i="9"/>
  <c r="K66" i="9"/>
  <c r="J66" i="9"/>
  <c r="I66" i="9"/>
  <c r="L65" i="9"/>
  <c r="K65" i="9"/>
  <c r="J65" i="9"/>
  <c r="I65" i="9"/>
  <c r="L64" i="9"/>
  <c r="K64" i="9"/>
  <c r="J64" i="9"/>
  <c r="I64" i="9"/>
  <c r="L63" i="9"/>
  <c r="K63" i="9"/>
  <c r="J63" i="9"/>
  <c r="I63" i="9"/>
  <c r="L62" i="9"/>
  <c r="K62" i="9"/>
  <c r="J62" i="9"/>
  <c r="I62" i="9"/>
  <c r="L61" i="9"/>
  <c r="K61" i="9"/>
  <c r="J61" i="9"/>
  <c r="I61" i="9"/>
  <c r="L60" i="9"/>
  <c r="K60" i="9"/>
  <c r="J60" i="9"/>
  <c r="I60" i="9"/>
  <c r="L59" i="9"/>
  <c r="K59" i="9"/>
  <c r="J59" i="9"/>
  <c r="I59" i="9"/>
  <c r="L58" i="9"/>
  <c r="K58" i="9"/>
  <c r="J58" i="9"/>
  <c r="I58" i="9"/>
  <c r="L57" i="9"/>
  <c r="K57" i="9"/>
  <c r="J57" i="9"/>
  <c r="I57" i="9"/>
  <c r="L56" i="9"/>
  <c r="K56" i="9"/>
  <c r="J56" i="9"/>
  <c r="I56" i="9"/>
  <c r="L55" i="9"/>
  <c r="K55" i="9"/>
  <c r="J55" i="9"/>
  <c r="I55" i="9"/>
  <c r="L54" i="9"/>
  <c r="K54" i="9"/>
  <c r="J54" i="9"/>
  <c r="I54" i="9"/>
  <c r="L53" i="9"/>
  <c r="K53" i="9"/>
  <c r="J53" i="9"/>
  <c r="I53" i="9"/>
  <c r="L52" i="9"/>
  <c r="K52" i="9"/>
  <c r="J52" i="9"/>
  <c r="I52" i="9"/>
  <c r="L51" i="9"/>
  <c r="K51" i="9"/>
  <c r="J51" i="9"/>
  <c r="I51" i="9"/>
  <c r="L50" i="9"/>
  <c r="K50" i="9"/>
  <c r="J50" i="9"/>
  <c r="I50" i="9"/>
  <c r="L49" i="9"/>
  <c r="K49" i="9"/>
  <c r="J49" i="9"/>
  <c r="I49" i="9"/>
  <c r="L48" i="9"/>
  <c r="K48" i="9"/>
  <c r="J48" i="9"/>
  <c r="I48" i="9"/>
  <c r="L47" i="9"/>
  <c r="K47" i="9"/>
  <c r="J47" i="9"/>
  <c r="I47" i="9"/>
  <c r="L46" i="9"/>
  <c r="K46" i="9"/>
  <c r="J46" i="9"/>
  <c r="I46" i="9"/>
  <c r="L45" i="9"/>
  <c r="K45" i="9"/>
  <c r="J45" i="9"/>
  <c r="I45" i="9"/>
  <c r="L44" i="9"/>
  <c r="K44" i="9"/>
  <c r="J44" i="9"/>
  <c r="I44" i="9"/>
  <c r="L43" i="9"/>
  <c r="K43" i="9"/>
  <c r="J43" i="9"/>
  <c r="I43" i="9"/>
  <c r="L42" i="9"/>
  <c r="K42" i="9"/>
  <c r="J42" i="9"/>
  <c r="I42" i="9"/>
  <c r="L41" i="9"/>
  <c r="K41" i="9"/>
  <c r="J41" i="9"/>
  <c r="I41" i="9"/>
  <c r="L40" i="9"/>
  <c r="K40" i="9"/>
  <c r="J40" i="9"/>
  <c r="I40" i="9"/>
  <c r="L39" i="9"/>
  <c r="K39" i="9"/>
  <c r="J39" i="9"/>
  <c r="I39" i="9"/>
  <c r="L38" i="9"/>
  <c r="K38" i="9"/>
  <c r="J38" i="9"/>
  <c r="I38" i="9"/>
  <c r="L37" i="9"/>
  <c r="K37" i="9"/>
  <c r="J37" i="9"/>
  <c r="I37" i="9"/>
  <c r="L36" i="9"/>
  <c r="K36" i="9"/>
  <c r="J36" i="9"/>
  <c r="I36" i="9"/>
  <c r="L35" i="9"/>
  <c r="K35" i="9"/>
  <c r="J35" i="9"/>
  <c r="I35" i="9"/>
  <c r="L34" i="9"/>
  <c r="K34" i="9"/>
  <c r="J34" i="9"/>
  <c r="I34" i="9"/>
  <c r="L33" i="9"/>
  <c r="K33" i="9"/>
  <c r="J33" i="9"/>
  <c r="I33" i="9"/>
  <c r="L32" i="9"/>
  <c r="K32" i="9"/>
  <c r="J32" i="9"/>
  <c r="I32" i="9"/>
  <c r="L31" i="9"/>
  <c r="K31" i="9"/>
  <c r="J31" i="9"/>
  <c r="I31" i="9"/>
  <c r="L30" i="9"/>
  <c r="K30" i="9"/>
  <c r="J30" i="9"/>
  <c r="I30" i="9"/>
  <c r="L29" i="9"/>
  <c r="K29" i="9"/>
  <c r="J29" i="9"/>
  <c r="I29" i="9"/>
  <c r="L28" i="9"/>
  <c r="K28" i="9"/>
  <c r="J28" i="9"/>
  <c r="I28" i="9"/>
  <c r="L27" i="9"/>
  <c r="K27" i="9"/>
  <c r="J27" i="9"/>
  <c r="I27" i="9"/>
  <c r="L26" i="9"/>
  <c r="K26" i="9"/>
  <c r="J26" i="9"/>
  <c r="I26" i="9"/>
  <c r="L25" i="9"/>
  <c r="K25" i="9"/>
  <c r="J25" i="9"/>
  <c r="I25" i="9"/>
  <c r="L24" i="9"/>
  <c r="K24" i="9"/>
  <c r="J24" i="9"/>
  <c r="I24" i="9"/>
  <c r="L23" i="9"/>
  <c r="K23" i="9"/>
  <c r="J23" i="9"/>
  <c r="I23" i="9"/>
  <c r="L22" i="9"/>
  <c r="K22" i="9"/>
  <c r="J22" i="9"/>
  <c r="I22" i="9"/>
  <c r="L21" i="9"/>
  <c r="K21" i="9"/>
  <c r="J21" i="9"/>
  <c r="I21" i="9"/>
  <c r="L20" i="9"/>
  <c r="K20" i="9"/>
  <c r="J20" i="9"/>
  <c r="I20" i="9"/>
  <c r="I19" i="9"/>
  <c r="L71" i="8"/>
  <c r="K71" i="8"/>
  <c r="J71" i="8"/>
  <c r="I71" i="8"/>
  <c r="L70" i="8"/>
  <c r="K70" i="8"/>
  <c r="J70" i="8"/>
  <c r="I70" i="8"/>
  <c r="L69" i="8"/>
  <c r="K69" i="8"/>
  <c r="J69" i="8"/>
  <c r="I69" i="8"/>
  <c r="L68" i="8"/>
  <c r="K68" i="8"/>
  <c r="J68" i="8"/>
  <c r="I68" i="8"/>
  <c r="L67" i="8"/>
  <c r="K67" i="8"/>
  <c r="J67" i="8"/>
  <c r="I67" i="8"/>
  <c r="L66" i="8"/>
  <c r="K66" i="8"/>
  <c r="J66" i="8"/>
  <c r="I66" i="8"/>
  <c r="L65" i="8"/>
  <c r="K65" i="8"/>
  <c r="J65" i="8"/>
  <c r="I65" i="8"/>
  <c r="L64" i="8"/>
  <c r="K64" i="8"/>
  <c r="J64" i="8"/>
  <c r="I64" i="8"/>
  <c r="L63" i="8"/>
  <c r="K63" i="8"/>
  <c r="J63" i="8"/>
  <c r="I63" i="8"/>
  <c r="L62" i="8"/>
  <c r="K62" i="8"/>
  <c r="J62" i="8"/>
  <c r="I62" i="8"/>
  <c r="L61" i="8"/>
  <c r="K61" i="8"/>
  <c r="J61" i="8"/>
  <c r="I61" i="8"/>
  <c r="L60" i="8"/>
  <c r="K60" i="8"/>
  <c r="J60" i="8"/>
  <c r="I60" i="8"/>
  <c r="L59" i="8"/>
  <c r="K59" i="8"/>
  <c r="J59" i="8"/>
  <c r="I59" i="8"/>
  <c r="L58" i="8"/>
  <c r="K58" i="8"/>
  <c r="J58" i="8"/>
  <c r="I58" i="8"/>
  <c r="L57" i="8"/>
  <c r="K57" i="8"/>
  <c r="J57" i="8"/>
  <c r="I57" i="8"/>
  <c r="L56" i="8"/>
  <c r="K56" i="8"/>
  <c r="J56" i="8"/>
  <c r="I56" i="8"/>
  <c r="L55" i="8"/>
  <c r="K55" i="8"/>
  <c r="J55" i="8"/>
  <c r="I55" i="8"/>
  <c r="L54" i="8"/>
  <c r="K54" i="8"/>
  <c r="J54" i="8"/>
  <c r="I54" i="8"/>
  <c r="L53" i="8"/>
  <c r="K53" i="8"/>
  <c r="J53" i="8"/>
  <c r="I53" i="8"/>
  <c r="L52" i="8"/>
  <c r="K52" i="8"/>
  <c r="J52" i="8"/>
  <c r="I52" i="8"/>
  <c r="L51" i="8"/>
  <c r="K51" i="8"/>
  <c r="J51" i="8"/>
  <c r="I51" i="8"/>
  <c r="L50" i="8"/>
  <c r="K50" i="8"/>
  <c r="J50" i="8"/>
  <c r="I50" i="8"/>
  <c r="L49" i="8"/>
  <c r="K49" i="8"/>
  <c r="J49" i="8"/>
  <c r="I49" i="8"/>
  <c r="L48" i="8"/>
  <c r="K48" i="8"/>
  <c r="J48" i="8"/>
  <c r="I48" i="8"/>
  <c r="L47" i="8"/>
  <c r="K47" i="8"/>
  <c r="J47" i="8"/>
  <c r="I47" i="8"/>
  <c r="L46" i="8"/>
  <c r="K46" i="8"/>
  <c r="J46" i="8"/>
  <c r="I46" i="8"/>
  <c r="L45" i="8"/>
  <c r="K45" i="8"/>
  <c r="J45" i="8"/>
  <c r="I45" i="8"/>
  <c r="L44" i="8"/>
  <c r="K44" i="8"/>
  <c r="J44" i="8"/>
  <c r="I44" i="8"/>
  <c r="L43" i="8"/>
  <c r="K43" i="8"/>
  <c r="J43" i="8"/>
  <c r="I43" i="8"/>
  <c r="L42" i="8"/>
  <c r="K42" i="8"/>
  <c r="J42" i="8"/>
  <c r="I42" i="8"/>
  <c r="L41" i="8"/>
  <c r="K41" i="8"/>
  <c r="J41" i="8"/>
  <c r="I41" i="8"/>
  <c r="L40" i="8"/>
  <c r="K40" i="8"/>
  <c r="J40" i="8"/>
  <c r="I40" i="8"/>
  <c r="L39" i="8"/>
  <c r="K39" i="8"/>
  <c r="J39" i="8"/>
  <c r="I39" i="8"/>
  <c r="L38" i="8"/>
  <c r="K38" i="8"/>
  <c r="J38" i="8"/>
  <c r="I38" i="8"/>
  <c r="L37" i="8"/>
  <c r="K37" i="8"/>
  <c r="J37" i="8"/>
  <c r="I37" i="8"/>
  <c r="L36" i="8"/>
  <c r="K36" i="8"/>
  <c r="J36" i="8"/>
  <c r="I36" i="8"/>
  <c r="L35" i="8"/>
  <c r="K35" i="8"/>
  <c r="J35" i="8"/>
  <c r="I35" i="8"/>
  <c r="L34" i="8"/>
  <c r="K34" i="8"/>
  <c r="J34" i="8"/>
  <c r="I34" i="8"/>
  <c r="L33" i="8"/>
  <c r="K33" i="8"/>
  <c r="J33" i="8"/>
  <c r="I33" i="8"/>
  <c r="L32" i="8"/>
  <c r="K32" i="8"/>
  <c r="J32" i="8"/>
  <c r="I32" i="8"/>
  <c r="L31" i="8"/>
  <c r="K31" i="8"/>
  <c r="J31" i="8"/>
  <c r="I31" i="8"/>
  <c r="L30" i="8"/>
  <c r="K30" i="8"/>
  <c r="J30" i="8"/>
  <c r="I30" i="8"/>
  <c r="L29" i="8"/>
  <c r="K29" i="8"/>
  <c r="J29" i="8"/>
  <c r="I29" i="8"/>
  <c r="L28" i="8"/>
  <c r="K28" i="8"/>
  <c r="J28" i="8"/>
  <c r="I28" i="8"/>
  <c r="L27" i="8"/>
  <c r="K27" i="8"/>
  <c r="J27" i="8"/>
  <c r="I27" i="8"/>
  <c r="L26" i="8"/>
  <c r="K26" i="8"/>
  <c r="J26" i="8"/>
  <c r="I26" i="8"/>
  <c r="L25" i="8"/>
  <c r="K25" i="8"/>
  <c r="J25" i="8"/>
  <c r="I25" i="8"/>
  <c r="L24" i="8"/>
  <c r="K24" i="8"/>
  <c r="J24" i="8"/>
  <c r="I24" i="8"/>
  <c r="L23" i="8"/>
  <c r="K23" i="8"/>
  <c r="J23" i="8"/>
  <c r="I23" i="8"/>
  <c r="L22" i="8"/>
  <c r="K22" i="8"/>
  <c r="J22" i="8"/>
  <c r="I22" i="8"/>
  <c r="L21" i="8"/>
  <c r="K21" i="8"/>
  <c r="J21" i="8"/>
  <c r="I21" i="8"/>
  <c r="L20" i="8"/>
  <c r="K20" i="8"/>
  <c r="J20" i="8"/>
  <c r="I20" i="8"/>
  <c r="I19" i="8"/>
  <c r="AM2" i="10" l="1"/>
  <c r="AN2" i="10" s="1"/>
  <c r="AE2" i="10"/>
  <c r="AF2" i="10" s="1"/>
  <c r="AQ2" i="10"/>
  <c r="AR2" i="10" s="1"/>
  <c r="N19" i="7"/>
  <c r="AB19" i="7" s="1"/>
  <c r="AB18" i="7"/>
  <c r="AA18" i="7"/>
  <c r="Z18" i="7"/>
  <c r="Y18" i="7"/>
  <c r="X18" i="7"/>
  <c r="W18" i="7"/>
  <c r="V18" i="7"/>
  <c r="U18" i="7"/>
  <c r="T18" i="7"/>
  <c r="S18" i="7"/>
  <c r="R18" i="7"/>
  <c r="Q18" i="7"/>
  <c r="P18" i="7"/>
  <c r="AB17" i="7"/>
  <c r="AA17" i="7"/>
  <c r="Z17" i="7"/>
  <c r="Y17" i="7"/>
  <c r="X17" i="7"/>
  <c r="W17" i="7"/>
  <c r="V17" i="7"/>
  <c r="U17" i="7"/>
  <c r="T17" i="7"/>
  <c r="S17" i="7"/>
  <c r="R17" i="7"/>
  <c r="Q17" i="7"/>
  <c r="P17" i="7"/>
  <c r="AB16" i="7"/>
  <c r="AA16" i="7"/>
  <c r="Z16" i="7"/>
  <c r="Y16" i="7"/>
  <c r="X16" i="7"/>
  <c r="W16" i="7"/>
  <c r="V16" i="7"/>
  <c r="U16" i="7"/>
  <c r="T16" i="7"/>
  <c r="S16" i="7"/>
  <c r="R16" i="7"/>
  <c r="Q16" i="7"/>
  <c r="P16" i="7"/>
  <c r="AB15" i="7"/>
  <c r="AA15" i="7"/>
  <c r="Z15" i="7"/>
  <c r="Y15" i="7"/>
  <c r="X15" i="7"/>
  <c r="W15" i="7"/>
  <c r="V15" i="7"/>
  <c r="U15" i="7"/>
  <c r="T15" i="7"/>
  <c r="S15" i="7"/>
  <c r="R15" i="7"/>
  <c r="Q15" i="7"/>
  <c r="P15" i="7"/>
  <c r="AB14" i="7"/>
  <c r="AA14" i="7"/>
  <c r="Z14" i="7"/>
  <c r="Y14" i="7"/>
  <c r="X14" i="7"/>
  <c r="W14" i="7"/>
  <c r="V14" i="7"/>
  <c r="U14" i="7"/>
  <c r="T14" i="7"/>
  <c r="S14" i="7"/>
  <c r="R14" i="7"/>
  <c r="Q14" i="7"/>
  <c r="P14" i="7"/>
  <c r="AB13" i="7"/>
  <c r="AA13" i="7"/>
  <c r="Z13" i="7"/>
  <c r="Y13" i="7"/>
  <c r="X13" i="7"/>
  <c r="W13" i="7"/>
  <c r="V13" i="7"/>
  <c r="U13" i="7"/>
  <c r="T13" i="7"/>
  <c r="S13" i="7"/>
  <c r="R13" i="7"/>
  <c r="Q13" i="7"/>
  <c r="P13" i="7"/>
  <c r="AB12" i="7"/>
  <c r="AA12" i="7"/>
  <c r="Z12" i="7"/>
  <c r="Y12" i="7"/>
  <c r="X12" i="7"/>
  <c r="W12" i="7"/>
  <c r="V12" i="7"/>
  <c r="U12" i="7"/>
  <c r="T12" i="7"/>
  <c r="S12" i="7"/>
  <c r="R12" i="7"/>
  <c r="Q12" i="7"/>
  <c r="P12" i="7"/>
  <c r="AB11" i="7"/>
  <c r="AA11" i="7"/>
  <c r="Z11" i="7"/>
  <c r="Y11" i="7"/>
  <c r="X11" i="7"/>
  <c r="W11" i="7"/>
  <c r="V11" i="7"/>
  <c r="U11" i="7"/>
  <c r="T11" i="7"/>
  <c r="S11" i="7"/>
  <c r="R11" i="7"/>
  <c r="Q11" i="7"/>
  <c r="P11" i="7"/>
  <c r="AB10" i="7"/>
  <c r="AA10" i="7"/>
  <c r="Z10" i="7"/>
  <c r="Y10" i="7"/>
  <c r="X10" i="7"/>
  <c r="W10" i="7"/>
  <c r="V10" i="7"/>
  <c r="U10" i="7"/>
  <c r="T10" i="7"/>
  <c r="S10" i="7"/>
  <c r="R10" i="7"/>
  <c r="Q10" i="7"/>
  <c r="P10" i="7"/>
  <c r="AB9" i="7"/>
  <c r="AA9" i="7"/>
  <c r="Z9" i="7"/>
  <c r="Y9" i="7"/>
  <c r="X9" i="7"/>
  <c r="W9" i="7"/>
  <c r="V9" i="7"/>
  <c r="U9" i="7"/>
  <c r="T9" i="7"/>
  <c r="S9" i="7"/>
  <c r="R9" i="7"/>
  <c r="Q9" i="7"/>
  <c r="P9" i="7"/>
  <c r="AB8" i="7"/>
  <c r="AA8" i="7"/>
  <c r="Z8" i="7"/>
  <c r="Y8" i="7"/>
  <c r="X8" i="7"/>
  <c r="W8" i="7"/>
  <c r="V8" i="7"/>
  <c r="U8" i="7"/>
  <c r="U19" i="7" s="1"/>
  <c r="T8" i="7"/>
  <c r="S8" i="7"/>
  <c r="R8" i="7"/>
  <c r="Q8" i="7"/>
  <c r="P8" i="7"/>
  <c r="AB7" i="7"/>
  <c r="AA7" i="7"/>
  <c r="Z7" i="7"/>
  <c r="Y7" i="7"/>
  <c r="X7" i="7"/>
  <c r="W7" i="7"/>
  <c r="V7" i="7"/>
  <c r="U7" i="7"/>
  <c r="T7" i="7"/>
  <c r="S7" i="7"/>
  <c r="R7" i="7"/>
  <c r="Q7" i="7"/>
  <c r="P7" i="7"/>
  <c r="AB6" i="7"/>
  <c r="AA6" i="7"/>
  <c r="Z6" i="7"/>
  <c r="Y6" i="7"/>
  <c r="X6" i="7"/>
  <c r="W6" i="7"/>
  <c r="V6" i="7"/>
  <c r="U6" i="7"/>
  <c r="T6" i="7"/>
  <c r="S6" i="7"/>
  <c r="R6" i="7"/>
  <c r="Q6" i="7"/>
  <c r="P6" i="7"/>
  <c r="AB5" i="7"/>
  <c r="AA5" i="7"/>
  <c r="Z5" i="7"/>
  <c r="Y5" i="7"/>
  <c r="X5" i="7"/>
  <c r="W5" i="7"/>
  <c r="V5" i="7"/>
  <c r="U5" i="7"/>
  <c r="T5" i="7"/>
  <c r="S5" i="7"/>
  <c r="R5" i="7"/>
  <c r="Q5" i="7"/>
  <c r="P5" i="7"/>
  <c r="AB4" i="7"/>
  <c r="AA4" i="7"/>
  <c r="Z4" i="7"/>
  <c r="Y4" i="7"/>
  <c r="X4" i="7"/>
  <c r="W4" i="7"/>
  <c r="V4" i="7"/>
  <c r="U4" i="7"/>
  <c r="T4" i="7"/>
  <c r="S4" i="7"/>
  <c r="R4" i="7"/>
  <c r="Q4" i="7"/>
  <c r="P4" i="7"/>
  <c r="AB3" i="7"/>
  <c r="AA3" i="7"/>
  <c r="Z3" i="7"/>
  <c r="Y3" i="7"/>
  <c r="X3" i="7"/>
  <c r="W3" i="7"/>
  <c r="V3" i="7"/>
  <c r="U3" i="7"/>
  <c r="T3" i="7"/>
  <c r="S3" i="7"/>
  <c r="R3" i="7"/>
  <c r="Q3" i="7"/>
  <c r="P3" i="7"/>
  <c r="AB2" i="7"/>
  <c r="AA2" i="7"/>
  <c r="Z2" i="7"/>
  <c r="Y2" i="7"/>
  <c r="X2" i="7"/>
  <c r="W2" i="7"/>
  <c r="V2" i="7"/>
  <c r="U2" i="7"/>
  <c r="T2" i="7"/>
  <c r="S2" i="7"/>
  <c r="R2" i="7"/>
  <c r="Q2" i="7"/>
  <c r="P2" i="7"/>
  <c r="L71" i="3"/>
  <c r="K71" i="3"/>
  <c r="J71" i="3"/>
  <c r="I71" i="3"/>
  <c r="L70" i="3"/>
  <c r="K70" i="3"/>
  <c r="J70" i="3"/>
  <c r="I70" i="3"/>
  <c r="L69" i="3"/>
  <c r="K69" i="3"/>
  <c r="J69" i="3"/>
  <c r="I69" i="3"/>
  <c r="L68" i="3"/>
  <c r="K68" i="3"/>
  <c r="J68" i="3"/>
  <c r="I68" i="3"/>
  <c r="L67" i="3"/>
  <c r="K67" i="3"/>
  <c r="J67" i="3"/>
  <c r="I67" i="3"/>
  <c r="L66" i="3"/>
  <c r="K66" i="3"/>
  <c r="J66" i="3"/>
  <c r="I66" i="3"/>
  <c r="L65" i="3"/>
  <c r="K65" i="3"/>
  <c r="J65" i="3"/>
  <c r="I65" i="3"/>
  <c r="L64" i="3"/>
  <c r="K64" i="3"/>
  <c r="J64" i="3"/>
  <c r="I64" i="3"/>
  <c r="L63" i="3"/>
  <c r="K63" i="3"/>
  <c r="J63" i="3"/>
  <c r="I63" i="3"/>
  <c r="L62" i="3"/>
  <c r="K62" i="3"/>
  <c r="J62" i="3"/>
  <c r="I62" i="3"/>
  <c r="L61" i="3"/>
  <c r="K61" i="3"/>
  <c r="J61" i="3"/>
  <c r="I61" i="3"/>
  <c r="L60" i="3"/>
  <c r="K60" i="3"/>
  <c r="J60" i="3"/>
  <c r="I60" i="3"/>
  <c r="L59" i="3"/>
  <c r="K59" i="3"/>
  <c r="J59" i="3"/>
  <c r="I59" i="3"/>
  <c r="L58" i="3"/>
  <c r="K58" i="3"/>
  <c r="J58" i="3"/>
  <c r="I58" i="3"/>
  <c r="L57" i="3"/>
  <c r="K57" i="3"/>
  <c r="J57" i="3"/>
  <c r="I57" i="3"/>
  <c r="L56" i="3"/>
  <c r="K56" i="3"/>
  <c r="J56" i="3"/>
  <c r="I56" i="3"/>
  <c r="L55" i="3"/>
  <c r="K55" i="3"/>
  <c r="J55" i="3"/>
  <c r="I55" i="3"/>
  <c r="L54" i="3"/>
  <c r="K54" i="3"/>
  <c r="J54" i="3"/>
  <c r="I54" i="3"/>
  <c r="L53" i="3"/>
  <c r="K53" i="3"/>
  <c r="J53" i="3"/>
  <c r="I53" i="3"/>
  <c r="L52" i="3"/>
  <c r="K52" i="3"/>
  <c r="J52" i="3"/>
  <c r="I52" i="3"/>
  <c r="L51" i="3"/>
  <c r="K51" i="3"/>
  <c r="J51" i="3"/>
  <c r="I51" i="3"/>
  <c r="L50" i="3"/>
  <c r="K50" i="3"/>
  <c r="J50" i="3"/>
  <c r="I50" i="3"/>
  <c r="L49" i="3"/>
  <c r="K49" i="3"/>
  <c r="J49" i="3"/>
  <c r="I49" i="3"/>
  <c r="L48" i="3"/>
  <c r="K48" i="3"/>
  <c r="J48" i="3"/>
  <c r="I48" i="3"/>
  <c r="L47" i="3"/>
  <c r="K47" i="3"/>
  <c r="J47" i="3"/>
  <c r="I47" i="3"/>
  <c r="L46" i="3"/>
  <c r="K46" i="3"/>
  <c r="J46" i="3"/>
  <c r="I46" i="3"/>
  <c r="L45" i="3"/>
  <c r="K45" i="3"/>
  <c r="J45" i="3"/>
  <c r="I45" i="3"/>
  <c r="L44" i="3"/>
  <c r="K44" i="3"/>
  <c r="J44" i="3"/>
  <c r="I44" i="3"/>
  <c r="L43" i="3"/>
  <c r="K43" i="3"/>
  <c r="J43" i="3"/>
  <c r="I43" i="3"/>
  <c r="L42" i="3"/>
  <c r="K42" i="3"/>
  <c r="J42" i="3"/>
  <c r="I42" i="3"/>
  <c r="L41" i="3"/>
  <c r="K41" i="3"/>
  <c r="J41" i="3"/>
  <c r="I41" i="3"/>
  <c r="L40" i="3"/>
  <c r="K40" i="3"/>
  <c r="J40" i="3"/>
  <c r="I40" i="3"/>
  <c r="L39" i="3"/>
  <c r="K39" i="3"/>
  <c r="J39" i="3"/>
  <c r="I39" i="3"/>
  <c r="L38" i="3"/>
  <c r="K38" i="3"/>
  <c r="J38" i="3"/>
  <c r="I38" i="3"/>
  <c r="L37" i="3"/>
  <c r="K37" i="3"/>
  <c r="J37" i="3"/>
  <c r="I37" i="3"/>
  <c r="L36" i="3"/>
  <c r="K36" i="3"/>
  <c r="J36" i="3"/>
  <c r="I36" i="3"/>
  <c r="L35" i="3"/>
  <c r="K35" i="3"/>
  <c r="J35" i="3"/>
  <c r="I35" i="3"/>
  <c r="L34" i="3"/>
  <c r="K34" i="3"/>
  <c r="J34" i="3"/>
  <c r="I34" i="3"/>
  <c r="L33" i="3"/>
  <c r="K33" i="3"/>
  <c r="J33" i="3"/>
  <c r="I33" i="3"/>
  <c r="L32" i="3"/>
  <c r="K32" i="3"/>
  <c r="J32" i="3"/>
  <c r="I32" i="3"/>
  <c r="L31" i="3"/>
  <c r="K31" i="3"/>
  <c r="J31" i="3"/>
  <c r="I31" i="3"/>
  <c r="L30" i="3"/>
  <c r="K30" i="3"/>
  <c r="J30" i="3"/>
  <c r="I30" i="3"/>
  <c r="L29" i="3"/>
  <c r="K29" i="3"/>
  <c r="J29" i="3"/>
  <c r="I29" i="3"/>
  <c r="L28" i="3"/>
  <c r="K28" i="3"/>
  <c r="J28" i="3"/>
  <c r="I28" i="3"/>
  <c r="L27" i="3"/>
  <c r="K27" i="3"/>
  <c r="J27" i="3"/>
  <c r="I27" i="3"/>
  <c r="L26" i="3"/>
  <c r="K26" i="3"/>
  <c r="J26" i="3"/>
  <c r="I26" i="3"/>
  <c r="L25" i="3"/>
  <c r="K25" i="3"/>
  <c r="J25" i="3"/>
  <c r="I25" i="3"/>
  <c r="L24" i="3"/>
  <c r="K24" i="3"/>
  <c r="J24" i="3"/>
  <c r="I24" i="3"/>
  <c r="L23" i="3"/>
  <c r="K23" i="3"/>
  <c r="J23" i="3"/>
  <c r="I23" i="3"/>
  <c r="L22" i="3"/>
  <c r="K22" i="3"/>
  <c r="J22" i="3"/>
  <c r="I22" i="3"/>
  <c r="L21" i="3"/>
  <c r="K21" i="3"/>
  <c r="J21" i="3"/>
  <c r="I21" i="3"/>
  <c r="L20" i="3"/>
  <c r="K20" i="3"/>
  <c r="J20" i="3"/>
  <c r="I20" i="3"/>
  <c r="I19" i="3"/>
  <c r="BA10" i="10" l="1"/>
  <c r="BA12" i="10"/>
  <c r="V19" i="7"/>
  <c r="W19" i="7"/>
  <c r="P19" i="7"/>
  <c r="X19" i="7"/>
  <c r="Q19" i="7"/>
  <c r="Y19" i="7"/>
  <c r="R19" i="7"/>
  <c r="Z19" i="7"/>
  <c r="S19" i="7"/>
  <c r="AA19" i="7"/>
  <c r="T19" i="7"/>
</calcChain>
</file>

<file path=xl/sharedStrings.xml><?xml version="1.0" encoding="utf-8"?>
<sst xmlns="http://schemas.openxmlformats.org/spreadsheetml/2006/main" count="11465" uniqueCount="3563">
  <si>
    <t>Ramo</t>
  </si>
  <si>
    <t>GR</t>
  </si>
  <si>
    <t>Criticità</t>
  </si>
  <si>
    <r>
      <t>T</t>
    </r>
    <r>
      <rPr>
        <i/>
        <vertAlign val="subscript"/>
        <sz val="10"/>
        <color rgb="FF000000"/>
        <rFont val="Calibri"/>
        <family val="2"/>
        <scheme val="minor"/>
      </rPr>
      <t>R</t>
    </r>
    <r>
      <rPr>
        <sz val="10"/>
        <color rgb="FF000000"/>
        <rFont val="Calibri"/>
        <family val="2"/>
        <scheme val="minor"/>
      </rPr>
      <t xml:space="preserve"> = 2 anni</t>
    </r>
  </si>
  <si>
    <r>
      <t>T</t>
    </r>
    <r>
      <rPr>
        <i/>
        <vertAlign val="subscript"/>
        <sz val="10"/>
        <color rgb="FF000000"/>
        <rFont val="Calibri"/>
        <family val="2"/>
        <scheme val="minor"/>
      </rPr>
      <t>R</t>
    </r>
    <r>
      <rPr>
        <sz val="10"/>
        <color rgb="FF000000"/>
        <rFont val="Calibri"/>
        <family val="2"/>
        <scheme val="minor"/>
      </rPr>
      <t xml:space="preserve"> = 10 anni</t>
    </r>
  </si>
  <si>
    <r>
      <t>T</t>
    </r>
    <r>
      <rPr>
        <i/>
        <vertAlign val="subscript"/>
        <sz val="10"/>
        <color rgb="FF000000"/>
        <rFont val="Calibri"/>
        <family val="2"/>
        <scheme val="minor"/>
      </rPr>
      <t>R</t>
    </r>
    <r>
      <rPr>
        <sz val="10"/>
        <color rgb="FF000000"/>
        <rFont val="Calibri"/>
        <family val="2"/>
        <scheme val="minor"/>
      </rPr>
      <t xml:space="preserve"> = 50 anni</t>
    </r>
  </si>
  <si>
    <r>
      <t>T</t>
    </r>
    <r>
      <rPr>
        <i/>
        <vertAlign val="subscript"/>
        <sz val="10"/>
        <color rgb="FF000000"/>
        <rFont val="Calibri"/>
        <family val="2"/>
        <scheme val="minor"/>
      </rPr>
      <t>R</t>
    </r>
    <r>
      <rPr>
        <i/>
        <sz val="10"/>
        <color rgb="FF000000"/>
        <rFont val="Calibri"/>
        <family val="2"/>
        <scheme val="minor"/>
      </rPr>
      <t xml:space="preserve"> </t>
    </r>
    <r>
      <rPr>
        <sz val="10"/>
        <color rgb="FF000000"/>
        <rFont val="Calibri"/>
        <family val="2"/>
        <scheme val="minor"/>
      </rPr>
      <t>= 100 anni</t>
    </r>
  </si>
  <si>
    <t>Rischio idraulico</t>
  </si>
  <si>
    <t xml:space="preserve">Node            </t>
  </si>
  <si>
    <t xml:space="preserve">Flooded   </t>
  </si>
  <si>
    <t xml:space="preserve">CMS       </t>
  </si>
  <si>
    <t xml:space="preserve">Flooding  </t>
  </si>
  <si>
    <t xml:space="preserve">10^6 ltr  </t>
  </si>
  <si>
    <t xml:space="preserve">Meters    </t>
  </si>
  <si>
    <t>time [mins]</t>
  </si>
  <si>
    <t>CMS</t>
  </si>
  <si>
    <t>Volume [cms]</t>
  </si>
  <si>
    <r>
      <t>T</t>
    </r>
    <r>
      <rPr>
        <vertAlign val="subscript"/>
        <sz val="11"/>
        <color rgb="FF000000"/>
        <rFont val="Calibri"/>
        <family val="2"/>
        <scheme val="minor"/>
      </rPr>
      <t>R</t>
    </r>
    <r>
      <rPr>
        <sz val="9"/>
        <color rgb="FF000000"/>
        <rFont val="Calibri"/>
        <family val="2"/>
        <scheme val="minor"/>
      </rPr>
      <t xml:space="preserve"> = 10 anni</t>
    </r>
  </si>
  <si>
    <r>
      <t>T</t>
    </r>
    <r>
      <rPr>
        <vertAlign val="subscript"/>
        <sz val="11"/>
        <color rgb="FF000000"/>
        <rFont val="Calibri"/>
        <family val="2"/>
        <scheme val="minor"/>
      </rPr>
      <t>R</t>
    </r>
    <r>
      <rPr>
        <sz val="9"/>
        <color rgb="FF000000"/>
        <rFont val="Calibri"/>
        <family val="2"/>
        <scheme val="minor"/>
      </rPr>
      <t xml:space="preserve"> = 50 anni</t>
    </r>
  </si>
  <si>
    <r>
      <t>T</t>
    </r>
    <r>
      <rPr>
        <vertAlign val="subscript"/>
        <sz val="11"/>
        <color rgb="FF000000"/>
        <rFont val="Calibri"/>
        <family val="2"/>
        <scheme val="minor"/>
      </rPr>
      <t>R</t>
    </r>
    <r>
      <rPr>
        <sz val="11"/>
        <color rgb="FF000000"/>
        <rFont val="Calibri"/>
        <family val="2"/>
        <scheme val="minor"/>
      </rPr>
      <t xml:space="preserve"> = 100 anni</t>
    </r>
  </si>
  <si>
    <t>Nodo</t>
  </si>
  <si>
    <t>Durata esondazione [min]</t>
  </si>
  <si>
    <r>
      <t>Portata massima esondata [m</t>
    </r>
    <r>
      <rPr>
        <vertAlign val="superscript"/>
        <sz val="10"/>
        <color rgb="FF000000"/>
        <rFont val="Calibri"/>
        <family val="2"/>
        <scheme val="minor"/>
      </rPr>
      <t>3</t>
    </r>
    <r>
      <rPr>
        <sz val="10"/>
        <color rgb="FF000000"/>
        <rFont val="Calibri"/>
        <family val="2"/>
        <scheme val="minor"/>
      </rPr>
      <t>/s]</t>
    </r>
  </si>
  <si>
    <r>
      <t>Volume totale esondato [m</t>
    </r>
    <r>
      <rPr>
        <vertAlign val="superscript"/>
        <sz val="10"/>
        <color rgb="FF000000"/>
        <rFont val="Calibri"/>
        <family val="2"/>
        <scheme val="minor"/>
      </rPr>
      <t>3</t>
    </r>
    <r>
      <rPr>
        <sz val="10"/>
        <color rgb="FF000000"/>
        <rFont val="Calibri"/>
        <family val="2"/>
        <scheme val="minor"/>
      </rPr>
      <t>]</t>
    </r>
  </si>
  <si>
    <t>Node 20586</t>
  </si>
  <si>
    <t>Branch Strada provinciale 58</t>
  </si>
  <si>
    <t>Incomplete geometry</t>
  </si>
  <si>
    <t>Branch via Leonardo da Vinci</t>
  </si>
  <si>
    <t>Branch via Monte Barro - via Balassi</t>
  </si>
  <si>
    <t>Incomplete geometry - Small downstream conduit</t>
  </si>
  <si>
    <t>Node 20103</t>
  </si>
  <si>
    <t>a1point_gr</t>
  </si>
  <si>
    <t>ennepoint1</t>
  </si>
  <si>
    <t>alphpoint_</t>
  </si>
  <si>
    <t>epsipoint_</t>
  </si>
  <si>
    <t>kappapoi_1</t>
  </si>
  <si>
    <t>SHAPE_LEN</t>
  </si>
  <si>
    <t>SHAPE_AREA</t>
  </si>
  <si>
    <t>w1</t>
  </si>
  <si>
    <t>w2</t>
  </si>
  <si>
    <t>w3</t>
  </si>
  <si>
    <t>h1_10</t>
  </si>
  <si>
    <t>h1_50</t>
  </si>
  <si>
    <t>h1_100</t>
  </si>
  <si>
    <t>area</t>
  </si>
  <si>
    <t>Galviate</t>
  </si>
  <si>
    <t>Node Flooding</t>
  </si>
  <si>
    <t xml:space="preserve">                </t>
  </si>
  <si>
    <t xml:space="preserve">          </t>
  </si>
  <si>
    <t>Total</t>
  </si>
  <si>
    <t xml:space="preserve">    </t>
  </si>
  <si>
    <t>Maximum</t>
  </si>
  <si>
    <t xml:space="preserve">  </t>
  </si>
  <si>
    <t>Day of</t>
  </si>
  <si>
    <t xml:space="preserve">   </t>
  </si>
  <si>
    <t>Hour of</t>
  </si>
  <si>
    <t>Flood</t>
  </si>
  <si>
    <t>Ponded</t>
  </si>
  <si>
    <t>Hours</t>
  </si>
  <si>
    <t>Rate</t>
  </si>
  <si>
    <t xml:space="preserve">     </t>
  </si>
  <si>
    <t>Volume</t>
  </si>
  <si>
    <t>Depth</t>
  </si>
  <si>
    <t>Link Flow</t>
  </si>
  <si>
    <t>Max /</t>
  </si>
  <si>
    <t>|Flow|</t>
  </si>
  <si>
    <t>|Velocity|</t>
  </si>
  <si>
    <t>Full</t>
  </si>
  <si>
    <t xml:space="preserve">Link            </t>
  </si>
  <si>
    <t xml:space="preserve">Type      </t>
  </si>
  <si>
    <t xml:space="preserve">Flow      </t>
  </si>
  <si>
    <t xml:space="preserve">m/sec     </t>
  </si>
  <si>
    <t xml:space="preserve">Depth     </t>
  </si>
  <si>
    <t xml:space="preserve">CONDUIT   </t>
  </si>
  <si>
    <t>Ramo </t>
  </si>
  <si>
    <r>
      <t>GR</t>
    </r>
    <r>
      <rPr>
        <sz val="10"/>
        <color rgb="FF000000"/>
        <rFont val="Calibri"/>
        <family val="2"/>
      </rPr>
      <t> </t>
    </r>
  </si>
  <si>
    <t>Criticità </t>
  </si>
  <si>
    <r>
      <t>T</t>
    </r>
    <r>
      <rPr>
        <i/>
        <vertAlign val="subscript"/>
        <sz val="8"/>
        <color rgb="FF000000"/>
        <rFont val="Calibri"/>
        <family val="2"/>
      </rPr>
      <t>R</t>
    </r>
    <r>
      <rPr>
        <sz val="10"/>
        <color rgb="FF000000"/>
        <rFont val="Calibri"/>
        <family val="2"/>
      </rPr>
      <t xml:space="preserve"> = 2 anni </t>
    </r>
  </si>
  <si>
    <r>
      <t>T</t>
    </r>
    <r>
      <rPr>
        <i/>
        <vertAlign val="subscript"/>
        <sz val="8"/>
        <color rgb="FF000000"/>
        <rFont val="Calibri"/>
        <family val="2"/>
      </rPr>
      <t>R</t>
    </r>
    <r>
      <rPr>
        <sz val="10"/>
        <color rgb="FF000000"/>
        <rFont val="Calibri"/>
        <family val="2"/>
      </rPr>
      <t xml:space="preserve"> = 10 anni </t>
    </r>
  </si>
  <si>
    <r>
      <t>T</t>
    </r>
    <r>
      <rPr>
        <i/>
        <vertAlign val="subscript"/>
        <sz val="8"/>
        <color rgb="FF000000"/>
        <rFont val="Calibri"/>
        <family val="2"/>
      </rPr>
      <t>R</t>
    </r>
    <r>
      <rPr>
        <sz val="10"/>
        <color rgb="FF000000"/>
        <rFont val="Calibri"/>
        <family val="2"/>
      </rPr>
      <t xml:space="preserve"> = 50 anni </t>
    </r>
  </si>
  <si>
    <r>
      <t>T</t>
    </r>
    <r>
      <rPr>
        <i/>
        <vertAlign val="subscript"/>
        <sz val="8"/>
        <color rgb="FF000000"/>
        <rFont val="Calibri"/>
        <family val="2"/>
      </rPr>
      <t>R</t>
    </r>
    <r>
      <rPr>
        <i/>
        <sz val="10"/>
        <color rgb="FF000000"/>
        <rFont val="Calibri"/>
        <family val="2"/>
      </rPr>
      <t xml:space="preserve"> </t>
    </r>
    <r>
      <rPr>
        <sz val="10"/>
        <color rgb="FF000000"/>
        <rFont val="Calibri"/>
        <family val="2"/>
      </rPr>
      <t>= 100 anni </t>
    </r>
  </si>
  <si>
    <t>Rischio idraulico </t>
  </si>
  <si>
    <t>Table coming from SWMM model (not for the report)</t>
  </si>
  <si>
    <t>Table that we can use for the report!</t>
  </si>
  <si>
    <t>Old Priscilas Table (I took the Criticita value from this table)</t>
  </si>
  <si>
    <t>VG9</t>
  </si>
  <si>
    <t>-</t>
  </si>
  <si>
    <t>VG12</t>
  </si>
  <si>
    <t>VG13</t>
  </si>
  <si>
    <t>VG15</t>
  </si>
  <si>
    <t>VG18</t>
  </si>
  <si>
    <t>VG19</t>
  </si>
  <si>
    <t>VB20</t>
  </si>
  <si>
    <t>VB22</t>
  </si>
  <si>
    <t>VB25</t>
  </si>
  <si>
    <t>VB26</t>
  </si>
  <si>
    <t>VB27</t>
  </si>
  <si>
    <t>VB28</t>
  </si>
  <si>
    <t>TC32</t>
  </si>
  <si>
    <t>TC33</t>
  </si>
  <si>
    <t>VB34</t>
  </si>
  <si>
    <t>VB35</t>
  </si>
  <si>
    <t>VB37</t>
  </si>
  <si>
    <t>VB38</t>
  </si>
  <si>
    <t>VB39</t>
  </si>
  <si>
    <t>VB40</t>
  </si>
  <si>
    <t>VB41</t>
  </si>
  <si>
    <t>VG46</t>
  </si>
  <si>
    <t>VG47</t>
  </si>
  <si>
    <t>VG48</t>
  </si>
  <si>
    <t>VG49</t>
  </si>
  <si>
    <t>VG50</t>
  </si>
  <si>
    <t>VG51</t>
  </si>
  <si>
    <t>VG54</t>
  </si>
  <si>
    <t>VB61</t>
  </si>
  <si>
    <t>VG64</t>
  </si>
  <si>
    <t>C2</t>
  </si>
  <si>
    <t>C1</t>
  </si>
  <si>
    <t>C3</t>
  </si>
  <si>
    <t>C4</t>
  </si>
  <si>
    <t>Candidate A</t>
  </si>
  <si>
    <t>Candidate B</t>
  </si>
  <si>
    <t>Candidate C</t>
  </si>
  <si>
    <t>Candidate D</t>
  </si>
  <si>
    <t>conduit</t>
  </si>
  <si>
    <t>Node begin</t>
  </si>
  <si>
    <t>Node end</t>
  </si>
  <si>
    <t>Length</t>
  </si>
  <si>
    <t>Manning</t>
  </si>
  <si>
    <t>In_offset</t>
  </si>
  <si>
    <t>Out_offset</t>
  </si>
  <si>
    <t>Diameter</t>
  </si>
  <si>
    <t>h_node_begin</t>
  </si>
  <si>
    <t>h_node_end</t>
  </si>
  <si>
    <t>i</t>
  </si>
  <si>
    <t>st</t>
  </si>
  <si>
    <t>Vr [cms]</t>
  </si>
  <si>
    <t>time [s]</t>
  </si>
  <si>
    <t>shape</t>
  </si>
  <si>
    <t>dim1</t>
  </si>
  <si>
    <t>dim2</t>
  </si>
  <si>
    <t>node</t>
  </si>
  <si>
    <t>elevation</t>
  </si>
  <si>
    <t>max_depth</t>
  </si>
  <si>
    <t>CIRCULAR</t>
  </si>
  <si>
    <t>RECT_OPEN</t>
  </si>
  <si>
    <t>Tr [min]</t>
  </si>
  <si>
    <t>Te [min]</t>
  </si>
  <si>
    <t>EGG</t>
  </si>
  <si>
    <t>Eq 5.4</t>
  </si>
  <si>
    <t>duration [min]</t>
  </si>
  <si>
    <t>Te + Tr</t>
  </si>
  <si>
    <t>RECT_CLOSED</t>
  </si>
  <si>
    <t>FREE</t>
  </si>
  <si>
    <t>ARCH</t>
  </si>
  <si>
    <t xml:space="preserve">0.015     </t>
  </si>
  <si>
    <t xml:space="preserve">0.008     </t>
  </si>
  <si>
    <t xml:space="preserve">0.000     </t>
  </si>
  <si>
    <t xml:space="preserve">0.010     </t>
  </si>
  <si>
    <t xml:space="preserve">0.011     </t>
  </si>
  <si>
    <t xml:space="preserve">0.08      </t>
  </si>
  <si>
    <t xml:space="preserve">0.003     </t>
  </si>
  <si>
    <t xml:space="preserve">0.017     </t>
  </si>
  <si>
    <t xml:space="preserve">0.007     </t>
  </si>
  <si>
    <t xml:space="preserve">0.018     </t>
  </si>
  <si>
    <t xml:space="preserve">0.01      </t>
  </si>
  <si>
    <t xml:space="preserve">0.12      </t>
  </si>
  <si>
    <t xml:space="preserve">0.002     </t>
  </si>
  <si>
    <t xml:space="preserve">0.013     </t>
  </si>
  <si>
    <t xml:space="preserve">0.004     </t>
  </si>
  <si>
    <t xml:space="preserve">0.06      </t>
  </si>
  <si>
    <t xml:space="preserve">0.001     </t>
  </si>
  <si>
    <t xml:space="preserve">0.14      </t>
  </si>
  <si>
    <t xml:space="preserve">0.014     </t>
  </si>
  <si>
    <t xml:space="preserve">0.009     </t>
  </si>
  <si>
    <t xml:space="preserve">0.10      </t>
  </si>
  <si>
    <t xml:space="preserve">0.05      </t>
  </si>
  <si>
    <t xml:space="preserve">0.03      </t>
  </si>
  <si>
    <t xml:space="preserve">0.005     </t>
  </si>
  <si>
    <t xml:space="preserve">0.012     </t>
  </si>
  <si>
    <t xml:space="preserve">0.028     </t>
  </si>
  <si>
    <t xml:space="preserve">0.035     </t>
  </si>
  <si>
    <t xml:space="preserve">0.006     </t>
  </si>
  <si>
    <t xml:space="preserve">0.02      </t>
  </si>
  <si>
    <t xml:space="preserve">0.042     </t>
  </si>
  <si>
    <t xml:space="preserve">0.020     </t>
  </si>
  <si>
    <t xml:space="preserve">0.073     </t>
  </si>
  <si>
    <t xml:space="preserve">0.022     </t>
  </si>
  <si>
    <t xml:space="preserve">0.16      </t>
  </si>
  <si>
    <t xml:space="preserve">0.085     </t>
  </si>
  <si>
    <t xml:space="preserve">0.046     </t>
  </si>
  <si>
    <t xml:space="preserve">0.04      </t>
  </si>
  <si>
    <t xml:space="preserve">0.084     </t>
  </si>
  <si>
    <t xml:space="preserve">0.031     </t>
  </si>
  <si>
    <t xml:space="preserve">0.054     </t>
  </si>
  <si>
    <t xml:space="preserve">0.040     </t>
  </si>
  <si>
    <t xml:space="preserve">0.110     </t>
  </si>
  <si>
    <t xml:space="preserve">0.030     </t>
  </si>
  <si>
    <t xml:space="preserve">0.104     </t>
  </si>
  <si>
    <t xml:space="preserve">0.097     </t>
  </si>
  <si>
    <t xml:space="preserve">0.026     </t>
  </si>
  <si>
    <t xml:space="preserve">0.20      </t>
  </si>
  <si>
    <t xml:space="preserve">0.024     </t>
  </si>
  <si>
    <t xml:space="preserve">0.036     </t>
  </si>
  <si>
    <t xml:space="preserve">0.034     </t>
  </si>
  <si>
    <t xml:space="preserve">0.055     </t>
  </si>
  <si>
    <t xml:space="preserve">0.061     </t>
  </si>
  <si>
    <t xml:space="preserve">0.023     </t>
  </si>
  <si>
    <t>2Tr</t>
  </si>
  <si>
    <t>Diametro [m] </t>
  </si>
  <si>
    <t>Lunghezza [m] </t>
  </si>
  <si>
    <t>Pendenza [%] </t>
  </si>
  <si>
    <r>
      <t>T</t>
    </r>
    <r>
      <rPr>
        <i/>
        <vertAlign val="subscript"/>
        <sz val="7"/>
        <color rgb="FF000000"/>
        <rFont val="Calibri"/>
        <family val="2"/>
      </rPr>
      <t>R</t>
    </r>
    <r>
      <rPr>
        <sz val="9"/>
        <color rgb="FF000000"/>
        <rFont val="Calibri"/>
        <family val="2"/>
      </rPr>
      <t xml:space="preserve"> = 10 anni </t>
    </r>
  </si>
  <si>
    <r>
      <t>T</t>
    </r>
    <r>
      <rPr>
        <i/>
        <vertAlign val="subscript"/>
        <sz val="7"/>
        <color rgb="FF000000"/>
        <rFont val="Calibri"/>
        <family val="2"/>
      </rPr>
      <t>R</t>
    </r>
    <r>
      <rPr>
        <sz val="9"/>
        <color rgb="FF000000"/>
        <rFont val="Calibri"/>
        <family val="2"/>
      </rPr>
      <t xml:space="preserve"> = 50 anni </t>
    </r>
  </si>
  <si>
    <r>
      <t>T</t>
    </r>
    <r>
      <rPr>
        <i/>
        <vertAlign val="subscript"/>
        <sz val="7"/>
        <color rgb="FF000000"/>
        <rFont val="Calibri"/>
        <family val="2"/>
      </rPr>
      <t>R</t>
    </r>
    <r>
      <rPr>
        <sz val="9"/>
        <color rgb="FF000000"/>
        <rFont val="Calibri"/>
        <family val="2"/>
      </rPr>
      <t xml:space="preserve"> = 100 anni </t>
    </r>
  </si>
  <si>
    <r>
      <t>Q</t>
    </r>
    <r>
      <rPr>
        <vertAlign val="subscript"/>
        <sz val="7"/>
        <color rgb="FF000000"/>
        <rFont val="Calibri"/>
        <family val="2"/>
      </rPr>
      <t xml:space="preserve">                 </t>
    </r>
    <r>
      <rPr>
        <sz val="9"/>
        <color rgb="FF000000"/>
        <rFont val="Calibri"/>
        <family val="2"/>
      </rPr>
      <t>[m</t>
    </r>
    <r>
      <rPr>
        <vertAlign val="superscript"/>
        <sz val="7"/>
        <color rgb="FF000000"/>
        <rFont val="Calibri"/>
        <family val="2"/>
      </rPr>
      <t>3</t>
    </r>
    <r>
      <rPr>
        <sz val="9"/>
        <color rgb="FF000000"/>
        <rFont val="Calibri"/>
        <family val="2"/>
      </rPr>
      <t>/s] </t>
    </r>
  </si>
  <si>
    <r>
      <t>h</t>
    </r>
    <r>
      <rPr>
        <i/>
        <vertAlign val="subscript"/>
        <sz val="7"/>
        <color rgb="FF000000"/>
        <rFont val="Calibri"/>
        <family val="2"/>
      </rPr>
      <t>0</t>
    </r>
    <r>
      <rPr>
        <i/>
        <sz val="9"/>
        <color rgb="FF000000"/>
        <rFont val="Calibri"/>
        <family val="2"/>
      </rPr>
      <t xml:space="preserve">             </t>
    </r>
    <r>
      <rPr>
        <sz val="9"/>
        <color rgb="FF000000"/>
        <rFont val="Calibri"/>
        <family val="2"/>
      </rPr>
      <t>[m] </t>
    </r>
  </si>
  <si>
    <r>
      <t>GR </t>
    </r>
    <r>
      <rPr>
        <sz val="9"/>
        <color rgb="FF000000"/>
        <rFont val="Calibri"/>
        <family val="2"/>
      </rPr>
      <t>              [%] </t>
    </r>
  </si>
  <si>
    <t>1.40 </t>
  </si>
  <si>
    <t>51.14 </t>
  </si>
  <si>
    <t>9.23 </t>
  </si>
  <si>
    <t>0.373 </t>
  </si>
  <si>
    <t>0.162 </t>
  </si>
  <si>
    <t>11.602 </t>
  </si>
  <si>
    <t>0.852 </t>
  </si>
  <si>
    <t>0.244 </t>
  </si>
  <si>
    <t>17.415 </t>
  </si>
  <si>
    <t>1.099 </t>
  </si>
  <si>
    <t>0.277 </t>
  </si>
  <si>
    <t>19.770 </t>
  </si>
  <si>
    <t>0.15 </t>
  </si>
  <si>
    <t>48.90 </t>
  </si>
  <si>
    <t>4.52 </t>
  </si>
  <si>
    <t>0.021 </t>
  </si>
  <si>
    <t>0.037 </t>
  </si>
  <si>
    <t>24.446 </t>
  </si>
  <si>
    <t>0.057 </t>
  </si>
  <si>
    <t>0.061 </t>
  </si>
  <si>
    <t>40.844 </t>
  </si>
  <si>
    <t>0.076 </t>
  </si>
  <si>
    <t>0.072 </t>
  </si>
  <si>
    <t>47.799 </t>
  </si>
  <si>
    <t>0.25 </t>
  </si>
  <si>
    <t>17.90 </t>
  </si>
  <si>
    <t>3.41 </t>
  </si>
  <si>
    <t>0.028 </t>
  </si>
  <si>
    <t>0.045 </t>
  </si>
  <si>
    <t>17.936 </t>
  </si>
  <si>
    <t>0.071 </t>
  </si>
  <si>
    <t>0.073 </t>
  </si>
  <si>
    <t>29.008 </t>
  </si>
  <si>
    <t>0.094 </t>
  </si>
  <si>
    <t>0.084 </t>
  </si>
  <si>
    <t>33.514 </t>
  </si>
  <si>
    <t>15.73 </t>
  </si>
  <si>
    <t>7.18 </t>
  </si>
  <si>
    <t>0.038 </t>
  </si>
  <si>
    <t>0.044 </t>
  </si>
  <si>
    <t>17.529 </t>
  </si>
  <si>
    <t>0.101 </t>
  </si>
  <si>
    <t>28.552 </t>
  </si>
  <si>
    <t>0.133 </t>
  </si>
  <si>
    <t>0.083 </t>
  </si>
  <si>
    <t>33.037 </t>
  </si>
  <si>
    <t>0.30 </t>
  </si>
  <si>
    <t>33.70 </t>
  </si>
  <si>
    <t>12.94 </t>
  </si>
  <si>
    <t>0.042 </t>
  </si>
  <si>
    <t>0.040 </t>
  </si>
  <si>
    <t>13.334 </t>
  </si>
  <si>
    <t>0.111 </t>
  </si>
  <si>
    <t>0.065 </t>
  </si>
  <si>
    <t>21.545 </t>
  </si>
  <si>
    <t>0.148 </t>
  </si>
  <si>
    <t>0.075 </t>
  </si>
  <si>
    <t>24.848 </t>
  </si>
  <si>
    <t>72.42 </t>
  </si>
  <si>
    <t>10.34 </t>
  </si>
  <si>
    <t>0.080 </t>
  </si>
  <si>
    <t>0.058 </t>
  </si>
  <si>
    <t>19.357 </t>
  </si>
  <si>
    <t>0.208 </t>
  </si>
  <si>
    <t>31.338 </t>
  </si>
  <si>
    <t>0.275 </t>
  </si>
  <si>
    <t>0.109 </t>
  </si>
  <si>
    <t>36.237 </t>
  </si>
  <si>
    <t>39.61 </t>
  </si>
  <si>
    <t>6.69 </t>
  </si>
  <si>
    <t>0.012 </t>
  </si>
  <si>
    <t>0.026 </t>
  </si>
  <si>
    <t>8.569 </t>
  </si>
  <si>
    <t>0.025 </t>
  </si>
  <si>
    <t>0.036 </t>
  </si>
  <si>
    <t>12.065 </t>
  </si>
  <si>
    <t>0.031 </t>
  </si>
  <si>
    <t>13.437 </t>
  </si>
  <si>
    <t>64.72 </t>
  </si>
  <si>
    <t>10.32 </t>
  </si>
  <si>
    <t>0.096 </t>
  </si>
  <si>
    <t>0.064 </t>
  </si>
  <si>
    <t>21.206 </t>
  </si>
  <si>
    <t>0.243 </t>
  </si>
  <si>
    <t>0.102 </t>
  </si>
  <si>
    <t>33.979 </t>
  </si>
  <si>
    <t>0.319 </t>
  </si>
  <si>
    <t>0.118 </t>
  </si>
  <si>
    <t>39.237 </t>
  </si>
  <si>
    <t>0.40 </t>
  </si>
  <si>
    <t>57.07 </t>
  </si>
  <si>
    <t>10.78 </t>
  </si>
  <si>
    <t>0.110 </t>
  </si>
  <si>
    <t>0.067 </t>
  </si>
  <si>
    <t>16.847 </t>
  </si>
  <si>
    <t>0.273 </t>
  </si>
  <si>
    <t>0.106 </t>
  </si>
  <si>
    <t>26.524 </t>
  </si>
  <si>
    <t>0.357 </t>
  </si>
  <si>
    <t>0.122 </t>
  </si>
  <si>
    <t>30.439 </t>
  </si>
  <si>
    <t>199.98 </t>
  </si>
  <si>
    <t>8.95 </t>
  </si>
  <si>
    <t>0.169 </t>
  </si>
  <si>
    <t>0.087 </t>
  </si>
  <si>
    <t>21.841 </t>
  </si>
  <si>
    <t>0.393 </t>
  </si>
  <si>
    <t>0.134 </t>
  </si>
  <si>
    <t>33.583 </t>
  </si>
  <si>
    <t>0.508 </t>
  </si>
  <si>
    <t>0.154 </t>
  </si>
  <si>
    <t>38.392 </t>
  </si>
  <si>
    <t>26.19 </t>
  </si>
  <si>
    <t>6.91 </t>
  </si>
  <si>
    <t>0.287 </t>
  </si>
  <si>
    <t>30.522 </t>
  </si>
  <si>
    <t>0.639 </t>
  </si>
  <si>
    <t>0.186 </t>
  </si>
  <si>
    <t>46.624 </t>
  </si>
  <si>
    <t>0.815 </t>
  </si>
  <si>
    <t>0.214 </t>
  </si>
  <si>
    <t>53.587 </t>
  </si>
  <si>
    <t>6.43 </t>
  </si>
  <si>
    <t>27.08 </t>
  </si>
  <si>
    <t>0.296 </t>
  </si>
  <si>
    <t>0.088 </t>
  </si>
  <si>
    <t>21.888 </t>
  </si>
  <si>
    <t>0.660 </t>
  </si>
  <si>
    <t>0.132 </t>
  </si>
  <si>
    <t>32.955 </t>
  </si>
  <si>
    <t>0.843 </t>
  </si>
  <si>
    <t>0.150 </t>
  </si>
  <si>
    <t>37.463 </t>
  </si>
  <si>
    <t>38.67 </t>
  </si>
  <si>
    <t>8.79 </t>
  </si>
  <si>
    <t>0.006 </t>
  </si>
  <si>
    <t>0.018 </t>
  </si>
  <si>
    <t>5.856 </t>
  </si>
  <si>
    <t>0.013 </t>
  </si>
  <si>
    <t>0.024 </t>
  </si>
  <si>
    <t>8.152 </t>
  </si>
  <si>
    <t>0.016 </t>
  </si>
  <si>
    <t>0.027 </t>
  </si>
  <si>
    <t>9.050 </t>
  </si>
  <si>
    <t>0.20 </t>
  </si>
  <si>
    <t>21.40 </t>
  </si>
  <si>
    <t>0.004 </t>
  </si>
  <si>
    <t>6.522 </t>
  </si>
  <si>
    <t>0.009 </t>
  </si>
  <si>
    <t>9.089 </t>
  </si>
  <si>
    <t>0.011 </t>
  </si>
  <si>
    <t>0.020 </t>
  </si>
  <si>
    <t>10.094 </t>
  </si>
  <si>
    <t>33.02 </t>
  </si>
  <si>
    <t>1.51 </t>
  </si>
  <si>
    <t>29.432 </t>
  </si>
  <si>
    <t>0.112 </t>
  </si>
  <si>
    <t>37.242 </t>
  </si>
  <si>
    <t>0.082 </t>
  </si>
  <si>
    <t>0.121 </t>
  </si>
  <si>
    <t>40.325 </t>
  </si>
  <si>
    <t>39.54 </t>
  </si>
  <si>
    <t>4.48 </t>
  </si>
  <si>
    <t>31.240 </t>
  </si>
  <si>
    <t>0.125 </t>
  </si>
  <si>
    <t>41.724 </t>
  </si>
  <si>
    <t>0.180 </t>
  </si>
  <si>
    <t>0.138 </t>
  </si>
  <si>
    <t>46.008 </t>
  </si>
  <si>
    <t>54.21 </t>
  </si>
  <si>
    <t>3.43 </t>
  </si>
  <si>
    <t>0.124 </t>
  </si>
  <si>
    <t>0.119 </t>
  </si>
  <si>
    <t>29.865 </t>
  </si>
  <si>
    <t>0.212 </t>
  </si>
  <si>
    <t>0.158 </t>
  </si>
  <si>
    <t>39.566 </t>
  </si>
  <si>
    <t>0.252 </t>
  </si>
  <si>
    <t>0.174 </t>
  </si>
  <si>
    <t>43.489 </t>
  </si>
  <si>
    <t>55.94 </t>
  </si>
  <si>
    <t>3.24 </t>
  </si>
  <si>
    <t>0.173 </t>
  </si>
  <si>
    <t>0.144 </t>
  </si>
  <si>
    <t>36.097 </t>
  </si>
  <si>
    <t>0.291 </t>
  </si>
  <si>
    <t>0.191 </t>
  </si>
  <si>
    <t>47.846 </t>
  </si>
  <si>
    <t>0.345 </t>
  </si>
  <si>
    <t>0.211 </t>
  </si>
  <si>
    <t>52.750 </t>
  </si>
  <si>
    <t>63.17 </t>
  </si>
  <si>
    <t>5.60 </t>
  </si>
  <si>
    <t>0.213 </t>
  </si>
  <si>
    <t>0.140 </t>
  </si>
  <si>
    <t>34.895 </t>
  </si>
  <si>
    <t>0.358 </t>
  </si>
  <si>
    <t>0.184 </t>
  </si>
  <si>
    <t>46.088 </t>
  </si>
  <si>
    <t>0.425 </t>
  </si>
  <si>
    <t>0.203 </t>
  </si>
  <si>
    <t>50.709 </t>
  </si>
  <si>
    <t>31.60 </t>
  </si>
  <si>
    <t>5.35 </t>
  </si>
  <si>
    <t>0.321 </t>
  </si>
  <si>
    <t>0.176 </t>
  </si>
  <si>
    <t>43.928 </t>
  </si>
  <si>
    <t>0.531 </t>
  </si>
  <si>
    <t>0.235 </t>
  </si>
  <si>
    <t>58.786 </t>
  </si>
  <si>
    <t>0.626 </t>
  </si>
  <si>
    <t>0.263 </t>
  </si>
  <si>
    <t>65.656 </t>
  </si>
  <si>
    <t>0.50 </t>
  </si>
  <si>
    <t>34.98 </t>
  </si>
  <si>
    <t>0.71 </t>
  </si>
  <si>
    <t>0.332 </t>
  </si>
  <si>
    <t>0.311 </t>
  </si>
  <si>
    <t>62.278 </t>
  </si>
  <si>
    <t>0.550 </t>
  </si>
  <si>
    <t>0.500 </t>
  </si>
  <si>
    <t>100 </t>
  </si>
  <si>
    <t>0.648 </t>
  </si>
  <si>
    <t>2.30 </t>
  </si>
  <si>
    <t>10.01 </t>
  </si>
  <si>
    <t>0.363 </t>
  </si>
  <si>
    <t>0.157 </t>
  </si>
  <si>
    <t>31.378 </t>
  </si>
  <si>
    <t>0.601 </t>
  </si>
  <si>
    <t>0.204 </t>
  </si>
  <si>
    <t>40.889 </t>
  </si>
  <si>
    <t>0.708 </t>
  </si>
  <si>
    <t>0.224 </t>
  </si>
  <si>
    <t>44.717 </t>
  </si>
  <si>
    <t>1.00 </t>
  </si>
  <si>
    <t>33.49 </t>
  </si>
  <si>
    <t>1.97 </t>
  </si>
  <si>
    <t>0.257 </t>
  </si>
  <si>
    <t>0.197 </t>
  </si>
  <si>
    <t>19.707 </t>
  </si>
  <si>
    <t>0.394 </t>
  </si>
  <si>
    <t>24.406 </t>
  </si>
  <si>
    <t>0.454 </t>
  </si>
  <si>
    <t>0.262 </t>
  </si>
  <si>
    <t>26.230 </t>
  </si>
  <si>
    <t>63.92 </t>
  </si>
  <si>
    <t>12.81 </t>
  </si>
  <si>
    <t>0.627 </t>
  </si>
  <si>
    <t>0.193 </t>
  </si>
  <si>
    <t>19.262 </t>
  </si>
  <si>
    <t>1.006 </t>
  </si>
  <si>
    <t>24.428 </t>
  </si>
  <si>
    <t>1.176 </t>
  </si>
  <si>
    <t>0.264 </t>
  </si>
  <si>
    <t>26.444 </t>
  </si>
  <si>
    <t>5.21 </t>
  </si>
  <si>
    <t>0.96 </t>
  </si>
  <si>
    <t>7.853 </t>
  </si>
  <si>
    <t>0.007 </t>
  </si>
  <si>
    <t>0.030 </t>
  </si>
  <si>
    <t>10.140 </t>
  </si>
  <si>
    <t>0.008 </t>
  </si>
  <si>
    <t>0.033 </t>
  </si>
  <si>
    <t>11.027 </t>
  </si>
  <si>
    <t>0.70 </t>
  </si>
  <si>
    <t>2.58 </t>
  </si>
  <si>
    <t>-0.39 </t>
  </si>
  <si>
    <t>0.220 </t>
  </si>
  <si>
    <t>0.700 </t>
  </si>
  <si>
    <t>0.333 </t>
  </si>
  <si>
    <t>0.382 </t>
  </si>
  <si>
    <t>0.60 </t>
  </si>
  <si>
    <t>32.71 </t>
  </si>
  <si>
    <t>2.35 </t>
  </si>
  <si>
    <t>0.171 </t>
  </si>
  <si>
    <t>28.545 </t>
  </si>
  <si>
    <t>0.318 </t>
  </si>
  <si>
    <t>35.308 </t>
  </si>
  <si>
    <t>0.365 </t>
  </si>
  <si>
    <t>0.228 </t>
  </si>
  <si>
    <t>37.963 </t>
  </si>
  <si>
    <t>1.37 </t>
  </si>
  <si>
    <t>10.19 </t>
  </si>
  <si>
    <t>0.000 </t>
  </si>
  <si>
    <t>0.005 </t>
  </si>
  <si>
    <t>1.587 </t>
  </si>
  <si>
    <t>1.826 </t>
  </si>
  <si>
    <t>1.917 </t>
  </si>
  <si>
    <t>31.25 </t>
  </si>
  <si>
    <t>3.23 </t>
  </si>
  <si>
    <t>0.142 </t>
  </si>
  <si>
    <t>23.657 </t>
  </si>
  <si>
    <t>28.856 </t>
  </si>
  <si>
    <t>0.288 </t>
  </si>
  <si>
    <t>0.185 </t>
  </si>
  <si>
    <t>30.872 </t>
  </si>
  <si>
    <t>7.99 </t>
  </si>
  <si>
    <t>18.52 </t>
  </si>
  <si>
    <t>0.081 </t>
  </si>
  <si>
    <t>0.063 </t>
  </si>
  <si>
    <t>15.804 </t>
  </si>
  <si>
    <t>19.099 </t>
  </si>
  <si>
    <t>0.135 </t>
  </si>
  <si>
    <t>20.366 </t>
  </si>
  <si>
    <t>39.23 </t>
  </si>
  <si>
    <t>0.69 </t>
  </si>
  <si>
    <t>0.131 </t>
  </si>
  <si>
    <t>21.762 </t>
  </si>
  <si>
    <t>0.098 </t>
  </si>
  <si>
    <t>26.389 </t>
  </si>
  <si>
    <t>28.178 </t>
  </si>
  <si>
    <t>20.70 </t>
  </si>
  <si>
    <t>0.87 </t>
  </si>
  <si>
    <t>29.667 </t>
  </si>
  <si>
    <t>0.090 </t>
  </si>
  <si>
    <t>0.145 </t>
  </si>
  <si>
    <t>36.166 </t>
  </si>
  <si>
    <t>0.155 </t>
  </si>
  <si>
    <t>38.708 </t>
  </si>
  <si>
    <t>34.81 </t>
  </si>
  <si>
    <t>5.31 </t>
  </si>
  <si>
    <t>0.041 </t>
  </si>
  <si>
    <t>15.310 </t>
  </si>
  <si>
    <t>0.060 </t>
  </si>
  <si>
    <t>0.074 </t>
  </si>
  <si>
    <t>18.497 </t>
  </si>
  <si>
    <t>0.068 </t>
  </si>
  <si>
    <t>0.079 </t>
  </si>
  <si>
    <t>19.723 </t>
  </si>
  <si>
    <t>23.77 </t>
  </si>
  <si>
    <t>5.13 </t>
  </si>
  <si>
    <t>11.040 </t>
  </si>
  <si>
    <t>0.053 </t>
  </si>
  <si>
    <t>13.299 </t>
  </si>
  <si>
    <t>0.034 </t>
  </si>
  <si>
    <t>14.165 </t>
  </si>
  <si>
    <t>0.75 </t>
  </si>
  <si>
    <t>17.40 </t>
  </si>
  <si>
    <t>0.57 </t>
  </si>
  <si>
    <t>1.203 </t>
  </si>
  <si>
    <t>0.750 </t>
  </si>
  <si>
    <t>100.000 </t>
  </si>
  <si>
    <t>2.035 </t>
  </si>
  <si>
    <t>2.419 </t>
  </si>
  <si>
    <t>22.67 </t>
  </si>
  <si>
    <t>4.85 </t>
  </si>
  <si>
    <t>1.212 </t>
  </si>
  <si>
    <t>47.718 </t>
  </si>
  <si>
    <t>2.048 </t>
  </si>
  <si>
    <t>0.494 </t>
  </si>
  <si>
    <t>65.891 </t>
  </si>
  <si>
    <t>2.434 </t>
  </si>
  <si>
    <t>0.569 </t>
  </si>
  <si>
    <t>75.928 </t>
  </si>
  <si>
    <t>7.46 </t>
  </si>
  <si>
    <t>5.23 </t>
  </si>
  <si>
    <t>1.218 </t>
  </si>
  <si>
    <t>0.351 </t>
  </si>
  <si>
    <t>46.860 </t>
  </si>
  <si>
    <t>2.057 </t>
  </si>
  <si>
    <t>0.483 </t>
  </si>
  <si>
    <t>64.359 </t>
  </si>
  <si>
    <t>2.444 </t>
  </si>
  <si>
    <t>0.552 </t>
  </si>
  <si>
    <t>73.616 </t>
  </si>
  <si>
    <t>16.33 </t>
  </si>
  <si>
    <t>5.14 </t>
  </si>
  <si>
    <t>1.419 </t>
  </si>
  <si>
    <t>0.385 </t>
  </si>
  <si>
    <t>51.321 </t>
  </si>
  <si>
    <t>2.365 </t>
  </si>
  <si>
    <t>0.540 </t>
  </si>
  <si>
    <t>72.035 </t>
  </si>
  <si>
    <t>2.800 </t>
  </si>
  <si>
    <t>0.647 </t>
  </si>
  <si>
    <t>86.251 </t>
  </si>
  <si>
    <t>20.57 </t>
  </si>
  <si>
    <t>3.06 </t>
  </si>
  <si>
    <t>1.429 </t>
  </si>
  <si>
    <t>0.452 </t>
  </si>
  <si>
    <t>60.309 </t>
  </si>
  <si>
    <t>2.379 </t>
  </si>
  <si>
    <t>2.816 </t>
  </si>
  <si>
    <t>50.89 </t>
  </si>
  <si>
    <t>1.47 </t>
  </si>
  <si>
    <t>0.010 </t>
  </si>
  <si>
    <t>17.062 </t>
  </si>
  <si>
    <t>0.015 </t>
  </si>
  <si>
    <t>20.633 </t>
  </si>
  <si>
    <t>0.017 </t>
  </si>
  <si>
    <t>22.007 </t>
  </si>
  <si>
    <t>10.31 </t>
  </si>
  <si>
    <t>4.17 </t>
  </si>
  <si>
    <t>0.062 </t>
  </si>
  <si>
    <t>12.467 </t>
  </si>
  <si>
    <t>0.085 </t>
  </si>
  <si>
    <t>15.030 </t>
  </si>
  <si>
    <t>0.097 </t>
  </si>
  <si>
    <t>16.014 </t>
  </si>
  <si>
    <t>21.26 </t>
  </si>
  <si>
    <t>1.03 </t>
  </si>
  <si>
    <t>9.607 </t>
  </si>
  <si>
    <t>0.069 </t>
  </si>
  <si>
    <t>11.552 </t>
  </si>
  <si>
    <t>12.297 </t>
  </si>
  <si>
    <t>15.15 </t>
  </si>
  <si>
    <t>0.59 </t>
  </si>
  <si>
    <t>0.077 </t>
  </si>
  <si>
    <t>12.877 </t>
  </si>
  <si>
    <t>0.049 </t>
  </si>
  <si>
    <t>0.093 </t>
  </si>
  <si>
    <t>15.529 </t>
  </si>
  <si>
    <t>0.056 </t>
  </si>
  <si>
    <t>0.099 </t>
  </si>
  <si>
    <t>16.548 </t>
  </si>
  <si>
    <t>10.47 </t>
  </si>
  <si>
    <t>3.15 </t>
  </si>
  <si>
    <t>8.275 </t>
  </si>
  <si>
    <t>9.934 </t>
  </si>
  <si>
    <t>10.570 </t>
  </si>
  <si>
    <t>25.42 </t>
  </si>
  <si>
    <t>0.051 </t>
  </si>
  <si>
    <t>18.609 </t>
  </si>
  <si>
    <t>22.525 </t>
  </si>
  <si>
    <t>24.034 </t>
  </si>
  <si>
    <t>34.84 </t>
  </si>
  <si>
    <t>1.26 </t>
  </si>
  <si>
    <t>11.273 </t>
  </si>
  <si>
    <t>13.577 </t>
  </si>
  <si>
    <t>0.043 </t>
  </si>
  <si>
    <t>14.461 </t>
  </si>
  <si>
    <t>30.86 </t>
  </si>
  <si>
    <t>7.52 </t>
  </si>
  <si>
    <t>0.029 </t>
  </si>
  <si>
    <t>12.607 </t>
  </si>
  <si>
    <t>0.046 </t>
  </si>
  <si>
    <t>15.200 </t>
  </si>
  <si>
    <t>0.048 </t>
  </si>
  <si>
    <t>16.196 </t>
  </si>
  <si>
    <t>5.56 </t>
  </si>
  <si>
    <t>2.52 </t>
  </si>
  <si>
    <t>48.518 </t>
  </si>
  <si>
    <t>0.091 </t>
  </si>
  <si>
    <t>60.958 </t>
  </si>
  <si>
    <t>0.100 </t>
  </si>
  <si>
    <t>66.608 </t>
  </si>
  <si>
    <t>35.99 </t>
  </si>
  <si>
    <t>0.47 </t>
  </si>
  <si>
    <t>0.052 </t>
  </si>
  <si>
    <t>20.687 </t>
  </si>
  <si>
    <t>25.070 </t>
  </si>
  <si>
    <t>0.014 </t>
  </si>
  <si>
    <t>26.762 </t>
  </si>
  <si>
    <t>12.28 </t>
  </si>
  <si>
    <t>5.70 </t>
  </si>
  <si>
    <t>27.507 </t>
  </si>
  <si>
    <t>33.476 </t>
  </si>
  <si>
    <t>0.127 </t>
  </si>
  <si>
    <t>0.107 </t>
  </si>
  <si>
    <t>35.802 </t>
  </si>
  <si>
    <t>30.92 </t>
  </si>
  <si>
    <t>3.49 </t>
  </si>
  <si>
    <t>0.035 </t>
  </si>
  <si>
    <t>11.632 </t>
  </si>
  <si>
    <t>14.014 </t>
  </si>
  <si>
    <t>14.928 </t>
  </si>
  <si>
    <t>10.58 </t>
  </si>
  <si>
    <t>12.806 </t>
  </si>
  <si>
    <t>15.442 </t>
  </si>
  <si>
    <t>16.455 </t>
  </si>
  <si>
    <t>10.43 </t>
  </si>
  <si>
    <t>18.98 </t>
  </si>
  <si>
    <t>5.378 </t>
  </si>
  <si>
    <t>0.019 </t>
  </si>
  <si>
    <t>6.418 </t>
  </si>
  <si>
    <t>6.817 </t>
  </si>
  <si>
    <t>7.90 </t>
  </si>
  <si>
    <t>4.56 </t>
  </si>
  <si>
    <t>8.903 </t>
  </si>
  <si>
    <t>0.032 </t>
  </si>
  <si>
    <t>10.696 </t>
  </si>
  <si>
    <t>11.384 </t>
  </si>
  <si>
    <t>12.90 </t>
  </si>
  <si>
    <t>9.54 </t>
  </si>
  <si>
    <t>8.582 </t>
  </si>
  <si>
    <t>10.307 </t>
  </si>
  <si>
    <t>10.968 </t>
  </si>
  <si>
    <t>8.48 </t>
  </si>
  <si>
    <t>0.023 </t>
  </si>
  <si>
    <t>10.872 </t>
  </si>
  <si>
    <t>0.039 </t>
  </si>
  <si>
    <t>13.089 </t>
  </si>
  <si>
    <t>13.940 </t>
  </si>
  <si>
    <t>5.96 </t>
  </si>
  <si>
    <t>31.02 </t>
  </si>
  <si>
    <t>9.318 </t>
  </si>
  <si>
    <t>11.201 </t>
  </si>
  <si>
    <t>11.923 </t>
  </si>
  <si>
    <t>12.22 </t>
  </si>
  <si>
    <t>1.15 </t>
  </si>
  <si>
    <t>9.705 </t>
  </si>
  <si>
    <t>11.732 </t>
  </si>
  <si>
    <t>12.509 </t>
  </si>
  <si>
    <t>34.61 </t>
  </si>
  <si>
    <t>2.46 </t>
  </si>
  <si>
    <t>18.692 </t>
  </si>
  <si>
    <t>0.054 </t>
  </si>
  <si>
    <t>22.711 </t>
  </si>
  <si>
    <t>24.262 </t>
  </si>
  <si>
    <t>21.00 </t>
  </si>
  <si>
    <t>6.33 </t>
  </si>
  <si>
    <t>16.396 </t>
  </si>
  <si>
    <t>19.979 </t>
  </si>
  <si>
    <t>21.360 </t>
  </si>
  <si>
    <t>33.76 </t>
  </si>
  <si>
    <t>8.53 </t>
  </si>
  <si>
    <t>0.050 </t>
  </si>
  <si>
    <t>16.569 </t>
  </si>
  <si>
    <t>0.078 </t>
  </si>
  <si>
    <t>20.034 </t>
  </si>
  <si>
    <t>0.089 </t>
  </si>
  <si>
    <t>21.368 </t>
  </si>
  <si>
    <t>28.43 </t>
  </si>
  <si>
    <t>9.88 </t>
  </si>
  <si>
    <t>22.466 </t>
  </si>
  <si>
    <t>0.156 </t>
  </si>
  <si>
    <t>27.362 </t>
  </si>
  <si>
    <t>0.178 </t>
  </si>
  <si>
    <t>29.258 </t>
  </si>
  <si>
    <t>25.75 </t>
  </si>
  <si>
    <t>2.25 </t>
  </si>
  <si>
    <t>0.117 </t>
  </si>
  <si>
    <t>0.104 </t>
  </si>
  <si>
    <t>34.562 </t>
  </si>
  <si>
    <t>0.130 </t>
  </si>
  <si>
    <t>43.458 </t>
  </si>
  <si>
    <t>0.141 </t>
  </si>
  <si>
    <t>47.027 </t>
  </si>
  <si>
    <t>16.03 </t>
  </si>
  <si>
    <t>19.71 </t>
  </si>
  <si>
    <t>0.229 </t>
  </si>
  <si>
    <t>27.911 </t>
  </si>
  <si>
    <t>0.346 </t>
  </si>
  <si>
    <t>0.103 </t>
  </si>
  <si>
    <t>34.496 </t>
  </si>
  <si>
    <t>0.397 </t>
  </si>
  <si>
    <t>37.076 </t>
  </si>
  <si>
    <t>20.52 </t>
  </si>
  <si>
    <t>19.20 </t>
  </si>
  <si>
    <t>0.234 </t>
  </si>
  <si>
    <t>28.413 </t>
  </si>
  <si>
    <t>0.353 </t>
  </si>
  <si>
    <t>0.105 </t>
  </si>
  <si>
    <t>35.133 </t>
  </si>
  <si>
    <t>0.405 </t>
  </si>
  <si>
    <t>0.113 </t>
  </si>
  <si>
    <t>37.768 </t>
  </si>
  <si>
    <t>1.74 </t>
  </si>
  <si>
    <t>18.96 </t>
  </si>
  <si>
    <t>1.304 </t>
  </si>
  <si>
    <t>25.223 </t>
  </si>
  <si>
    <t>2.155 </t>
  </si>
  <si>
    <t>0.326 </t>
  </si>
  <si>
    <t>32.633 </t>
  </si>
  <si>
    <t>2.542 </t>
  </si>
  <si>
    <t>0.356 </t>
  </si>
  <si>
    <t>35.572 </t>
  </si>
  <si>
    <t>49.22 </t>
  </si>
  <si>
    <t>3.74 </t>
  </si>
  <si>
    <t>28.336 </t>
  </si>
  <si>
    <t>0.159 </t>
  </si>
  <si>
    <t>35.524 </t>
  </si>
  <si>
    <t>0.115 </t>
  </si>
  <si>
    <t>38.352 </t>
  </si>
  <si>
    <t>30.16 </t>
  </si>
  <si>
    <t>10.94 </t>
  </si>
  <si>
    <t>13.243 </t>
  </si>
  <si>
    <t>15.978 </t>
  </si>
  <si>
    <t>17.029 </t>
  </si>
  <si>
    <t>16.91 </t>
  </si>
  <si>
    <t>18.03 </t>
  </si>
  <si>
    <t>10.309 </t>
  </si>
  <si>
    <t>12.408 </t>
  </si>
  <si>
    <t>13.213 </t>
  </si>
  <si>
    <t>21.21 </t>
  </si>
  <si>
    <t>5.75 </t>
  </si>
  <si>
    <t>13.613 </t>
  </si>
  <si>
    <t>16.430 </t>
  </si>
  <si>
    <t>17.513 </t>
  </si>
  <si>
    <t>22.85 </t>
  </si>
  <si>
    <t>8.18 </t>
  </si>
  <si>
    <t>9.395 </t>
  </si>
  <si>
    <t>11.295 </t>
  </si>
  <si>
    <t>12.023 </t>
  </si>
  <si>
    <t>14.67 </t>
  </si>
  <si>
    <t>6.018 </t>
  </si>
  <si>
    <t>0.022 </t>
  </si>
  <si>
    <t>7.195 </t>
  </si>
  <si>
    <t>7.645 </t>
  </si>
  <si>
    <t>19.75 </t>
  </si>
  <si>
    <t>1.72 </t>
  </si>
  <si>
    <t>23.649 </t>
  </si>
  <si>
    <t>0.086 </t>
  </si>
  <si>
    <t>28.714 </t>
  </si>
  <si>
    <t>0.092 </t>
  </si>
  <si>
    <t>30.677 </t>
  </si>
  <si>
    <t>28.83 </t>
  </si>
  <si>
    <t>3.99 </t>
  </si>
  <si>
    <t>18.024 </t>
  </si>
  <si>
    <t>21.813 </t>
  </si>
  <si>
    <t>0.070 </t>
  </si>
  <si>
    <t>23.273 </t>
  </si>
  <si>
    <t>0.05 </t>
  </si>
  <si>
    <t>50.089 </t>
  </si>
  <si>
    <t>0.190 </t>
  </si>
  <si>
    <t>63.310 </t>
  </si>
  <si>
    <t>0.059 </t>
  </si>
  <si>
    <t>0.209 </t>
  </si>
  <si>
    <t>69.551 </t>
  </si>
  <si>
    <t>0.88 </t>
  </si>
  <si>
    <t>100.52 </t>
  </si>
  <si>
    <t>5.44 </t>
  </si>
  <si>
    <t>6.634 </t>
  </si>
  <si>
    <t>7.971 </t>
  </si>
  <si>
    <t>8.484 </t>
  </si>
  <si>
    <t>42.06 </t>
  </si>
  <si>
    <t>6.35 </t>
  </si>
  <si>
    <t>61.967 </t>
  </si>
  <si>
    <t>0.616 </t>
  </si>
  <si>
    <t>0.300 </t>
  </si>
  <si>
    <t>0.738 </t>
  </si>
  <si>
    <t>41.19 </t>
  </si>
  <si>
    <t>10.88 </t>
  </si>
  <si>
    <t>0.331 </t>
  </si>
  <si>
    <t>0.152 </t>
  </si>
  <si>
    <t>50.535 </t>
  </si>
  <si>
    <t>0.583 </t>
  </si>
  <si>
    <t>0.222 </t>
  </si>
  <si>
    <t>73.876 </t>
  </si>
  <si>
    <t>34.44 </t>
  </si>
  <si>
    <t>6.74 </t>
  </si>
  <si>
    <t>0.314 </t>
  </si>
  <si>
    <t>56.414 </t>
  </si>
  <si>
    <t>0.556 </t>
  </si>
  <si>
    <t>0.670 </t>
  </si>
  <si>
    <t>55.45 </t>
  </si>
  <si>
    <t>11.29 </t>
  </si>
  <si>
    <t>0.283 </t>
  </si>
  <si>
    <t>79.235 </t>
  </si>
  <si>
    <t>0.505 </t>
  </si>
  <si>
    <t>0.200 </t>
  </si>
  <si>
    <t>0.609 </t>
  </si>
  <si>
    <t>40.89 </t>
  </si>
  <si>
    <t>10.76 </t>
  </si>
  <si>
    <t>0.223 </t>
  </si>
  <si>
    <t>32.156 </t>
  </si>
  <si>
    <t>0.404 </t>
  </si>
  <si>
    <t>44.057 </t>
  </si>
  <si>
    <t>0.490 </t>
  </si>
  <si>
    <t>0.147 </t>
  </si>
  <si>
    <t>48.994 </t>
  </si>
  <si>
    <t>27.43 </t>
  </si>
  <si>
    <t>7.73 </t>
  </si>
  <si>
    <t>40.228 </t>
  </si>
  <si>
    <t>0.341 </t>
  </si>
  <si>
    <t>56.867 </t>
  </si>
  <si>
    <t>0.415 </t>
  </si>
  <si>
    <t>0.194 </t>
  </si>
  <si>
    <t>64.645 </t>
  </si>
  <si>
    <t>44.34 </t>
  </si>
  <si>
    <t>8.30 </t>
  </si>
  <si>
    <t>0.166 </t>
  </si>
  <si>
    <t>0.114 </t>
  </si>
  <si>
    <t>45.437 </t>
  </si>
  <si>
    <t>0.167 </t>
  </si>
  <si>
    <t>66.672 </t>
  </si>
  <si>
    <t>0.381 </t>
  </si>
  <si>
    <t>0.199 </t>
  </si>
  <si>
    <t>79.433 </t>
  </si>
  <si>
    <t>51.84 </t>
  </si>
  <si>
    <t>2.26 </t>
  </si>
  <si>
    <t>16.118 </t>
  </si>
  <si>
    <t>20.101 </t>
  </si>
  <si>
    <t>21.641 </t>
  </si>
  <si>
    <t>46.76 </t>
  </si>
  <si>
    <t>1.73 </t>
  </si>
  <si>
    <t>29.635 </t>
  </si>
  <si>
    <t>37.732 </t>
  </si>
  <si>
    <t>0.123 </t>
  </si>
  <si>
    <t>40.939 </t>
  </si>
  <si>
    <t>59.15 </t>
  </si>
  <si>
    <t>4.63 </t>
  </si>
  <si>
    <t>28.955 </t>
  </si>
  <si>
    <t>0.120 </t>
  </si>
  <si>
    <t>36.717 </t>
  </si>
  <si>
    <t>39.782 </t>
  </si>
  <si>
    <t>22.99 </t>
  </si>
  <si>
    <t>1.44 </t>
  </si>
  <si>
    <t>44.510 </t>
  </si>
  <si>
    <t>0.151 </t>
  </si>
  <si>
    <t>57.832 </t>
  </si>
  <si>
    <t>0.175 </t>
  </si>
  <si>
    <t>63.783 </t>
  </si>
  <si>
    <t>6.15 </t>
  </si>
  <si>
    <t>9.43 </t>
  </si>
  <si>
    <t>19.232 </t>
  </si>
  <si>
    <t>24.540 </t>
  </si>
  <si>
    <t>26.599 </t>
  </si>
  <si>
    <t>73.60 </t>
  </si>
  <si>
    <t>5.26 </t>
  </si>
  <si>
    <t>0.439 </t>
  </si>
  <si>
    <t>0.240 </t>
  </si>
  <si>
    <t>80.017 </t>
  </si>
  <si>
    <t>0.821 </t>
  </si>
  <si>
    <t>1.005 </t>
  </si>
  <si>
    <t>100.31 </t>
  </si>
  <si>
    <t>8.42 </t>
  </si>
  <si>
    <t>0.624 </t>
  </si>
  <si>
    <t>1.116 </t>
  </si>
  <si>
    <t>1.350 </t>
  </si>
  <si>
    <t>58.87 </t>
  </si>
  <si>
    <t>5.30 </t>
  </si>
  <si>
    <t>0.796 </t>
  </si>
  <si>
    <t>0.293 </t>
  </si>
  <si>
    <t>58.501 </t>
  </si>
  <si>
    <t>1.401 </t>
  </si>
  <si>
    <t>1.686 </t>
  </si>
  <si>
    <t>27.66 </t>
  </si>
  <si>
    <t>6.73 </t>
  </si>
  <si>
    <t>0.826 </t>
  </si>
  <si>
    <t>0.278 </t>
  </si>
  <si>
    <t>55.620 </t>
  </si>
  <si>
    <t>1.450 </t>
  </si>
  <si>
    <t>0.444 </t>
  </si>
  <si>
    <t>88.705 </t>
  </si>
  <si>
    <t>1.742 </t>
  </si>
  <si>
    <t>45.56 </t>
  </si>
  <si>
    <t>4.96 </t>
  </si>
  <si>
    <t>0.844 </t>
  </si>
  <si>
    <t>0.310 </t>
  </si>
  <si>
    <t>62.034 </t>
  </si>
  <si>
    <t>1.476 </t>
  </si>
  <si>
    <t>1.772 </t>
  </si>
  <si>
    <t>18.45 </t>
  </si>
  <si>
    <t>8.56 </t>
  </si>
  <si>
    <t>0.259 </t>
  </si>
  <si>
    <t>51.831 </t>
  </si>
  <si>
    <t>1.488 </t>
  </si>
  <si>
    <t>76.347 </t>
  </si>
  <si>
    <t>1.786 </t>
  </si>
  <si>
    <t>16.44 </t>
  </si>
  <si>
    <t>8.88 </t>
  </si>
  <si>
    <t>52.686 </t>
  </si>
  <si>
    <t>0.503 </t>
  </si>
  <si>
    <t>71.014 </t>
  </si>
  <si>
    <t>0.246 </t>
  </si>
  <si>
    <t>82.089 </t>
  </si>
  <si>
    <t>8.78 </t>
  </si>
  <si>
    <t>4.90 </t>
  </si>
  <si>
    <t>1.175 </t>
  </si>
  <si>
    <t>0.399 </t>
  </si>
  <si>
    <t>79.900 </t>
  </si>
  <si>
    <t>1.995 </t>
  </si>
  <si>
    <t>2.373 </t>
  </si>
  <si>
    <t>46.69 </t>
  </si>
  <si>
    <t>7.69 </t>
  </si>
  <si>
    <t>0.745 </t>
  </si>
  <si>
    <t>50.314 </t>
  </si>
  <si>
    <t>1.317 </t>
  </si>
  <si>
    <t>0.368 </t>
  </si>
  <si>
    <t>73.588 </t>
  </si>
  <si>
    <t>1.586 </t>
  </si>
  <si>
    <t>55.31 </t>
  </si>
  <si>
    <t>17.12 </t>
  </si>
  <si>
    <t>23.470 </t>
  </si>
  <si>
    <t>0.290 </t>
  </si>
  <si>
    <t>32.631 </t>
  </si>
  <si>
    <t>0.355 </t>
  </si>
  <si>
    <t>36.311 </t>
  </si>
  <si>
    <t>50.46 </t>
  </si>
  <si>
    <t>3.55 </t>
  </si>
  <si>
    <t>20.113 </t>
  </si>
  <si>
    <t>25.830 </t>
  </si>
  <si>
    <t>28.061 </t>
  </si>
  <si>
    <t>36.38 </t>
  </si>
  <si>
    <t>28.708 </t>
  </si>
  <si>
    <t>37.299 </t>
  </si>
  <si>
    <t>40.691 </t>
  </si>
  <si>
    <t>40.78 </t>
  </si>
  <si>
    <t>18.90 </t>
  </si>
  <si>
    <t>0.055 </t>
  </si>
  <si>
    <t>21.016 </t>
  </si>
  <si>
    <t>27.087 </t>
  </si>
  <si>
    <t>29.451 </t>
  </si>
  <si>
    <t>34.63 </t>
  </si>
  <si>
    <t>15.80 </t>
  </si>
  <si>
    <t>24.624 </t>
  </si>
  <si>
    <t>31.629 </t>
  </si>
  <si>
    <t>34.370 </t>
  </si>
  <si>
    <t>161.03 </t>
  </si>
  <si>
    <t>10.38 </t>
  </si>
  <si>
    <t>0.307 </t>
  </si>
  <si>
    <t>49.112 </t>
  </si>
  <si>
    <t>0.596 </t>
  </si>
  <si>
    <t>0.232 </t>
  </si>
  <si>
    <t>77.200 </t>
  </si>
  <si>
    <t>0.739 </t>
  </si>
  <si>
    <t>64.35 </t>
  </si>
  <si>
    <t>4.76 </t>
  </si>
  <si>
    <t>0.126 </t>
  </si>
  <si>
    <t>27.762 </t>
  </si>
  <si>
    <t>41.737 </t>
  </si>
  <si>
    <t>47.807 </t>
  </si>
  <si>
    <t>57.94 </t>
  </si>
  <si>
    <t>6.78 </t>
  </si>
  <si>
    <t>0.095 </t>
  </si>
  <si>
    <t>29.484 </t>
  </si>
  <si>
    <t>0.139 </t>
  </si>
  <si>
    <t>46.308 </t>
  </si>
  <si>
    <t>0.292 </t>
  </si>
  <si>
    <t>53.878 </t>
  </si>
  <si>
    <t>65.78 </t>
  </si>
  <si>
    <t>6.80 </t>
  </si>
  <si>
    <t>26.390 </t>
  </si>
  <si>
    <t>0.128 </t>
  </si>
  <si>
    <t>42.658 </t>
  </si>
  <si>
    <t>0.255 </t>
  </si>
  <si>
    <t>0.149 </t>
  </si>
  <si>
    <t>49.822 </t>
  </si>
  <si>
    <t>33.34 </t>
  </si>
  <si>
    <t>6.39 </t>
  </si>
  <si>
    <t>0.066 </t>
  </si>
  <si>
    <t>23.822 </t>
  </si>
  <si>
    <t>39.336 </t>
  </si>
  <si>
    <t>46.051 </t>
  </si>
  <si>
    <t>30.65 </t>
  </si>
  <si>
    <t>4.57 </t>
  </si>
  <si>
    <t>24.751 </t>
  </si>
  <si>
    <t>41.732 </t>
  </si>
  <si>
    <t>49.171 </t>
  </si>
  <si>
    <t>7.13 </t>
  </si>
  <si>
    <t>11.78 </t>
  </si>
  <si>
    <t>17.585 </t>
  </si>
  <si>
    <t>0.146 </t>
  </si>
  <si>
    <t>30.477 </t>
  </si>
  <si>
    <t>35.862 </t>
  </si>
  <si>
    <t>17.66 </t>
  </si>
  <si>
    <t>5.72 </t>
  </si>
  <si>
    <t>18.392 </t>
  </si>
  <si>
    <t>30.540 </t>
  </si>
  <si>
    <t>0.137 </t>
  </si>
  <si>
    <t>35.585 </t>
  </si>
  <si>
    <t>36.80 </t>
  </si>
  <si>
    <t>17.217 </t>
  </si>
  <si>
    <t>28.193 </t>
  </si>
  <si>
    <t>32.721 </t>
  </si>
  <si>
    <t>29.06 </t>
  </si>
  <si>
    <t>6.23 </t>
  </si>
  <si>
    <t>14.035 </t>
  </si>
  <si>
    <t>24.737 </t>
  </si>
  <si>
    <t>29.090 </t>
  </si>
  <si>
    <t>41.32 </t>
  </si>
  <si>
    <t>7.41 </t>
  </si>
  <si>
    <t>11.033 </t>
  </si>
  <si>
    <t>0.047 </t>
  </si>
  <si>
    <t>18.995 </t>
  </si>
  <si>
    <t>22.200 </t>
  </si>
  <si>
    <t>13.53 </t>
  </si>
  <si>
    <t>8.65 </t>
  </si>
  <si>
    <t>9.029 </t>
  </si>
  <si>
    <t>15.506 </t>
  </si>
  <si>
    <t>18.104 </t>
  </si>
  <si>
    <t>52.35 </t>
  </si>
  <si>
    <t>5.98 </t>
  </si>
  <si>
    <t>9.605 </t>
  </si>
  <si>
    <t>15.715 </t>
  </si>
  <si>
    <t>18.157 </t>
  </si>
  <si>
    <t>50.12 </t>
  </si>
  <si>
    <t>18.55 </t>
  </si>
  <si>
    <t>14.341 </t>
  </si>
  <si>
    <t>20.515 </t>
  </si>
  <si>
    <t>22.985 </t>
  </si>
  <si>
    <t>41.31 </t>
  </si>
  <si>
    <t>16.58 </t>
  </si>
  <si>
    <t>20.453 </t>
  </si>
  <si>
    <t>28.397 </t>
  </si>
  <si>
    <t>31.576 </t>
  </si>
  <si>
    <t>6.63 </t>
  </si>
  <si>
    <t>8.15 </t>
  </si>
  <si>
    <t>27.350 </t>
  </si>
  <si>
    <t>37.828 </t>
  </si>
  <si>
    <t>42.091 </t>
  </si>
  <si>
    <t>18.33 </t>
  </si>
  <si>
    <t>4.04 </t>
  </si>
  <si>
    <t>1.182 </t>
  </si>
  <si>
    <t>2.003 </t>
  </si>
  <si>
    <t>2.384 </t>
  </si>
  <si>
    <t>1.196 </t>
  </si>
  <si>
    <t>0.429 </t>
  </si>
  <si>
    <t>85.821 </t>
  </si>
  <si>
    <t>2.025 </t>
  </si>
  <si>
    <t>2.408 </t>
  </si>
  <si>
    <t>8.63 </t>
  </si>
  <si>
    <t>3.71 </t>
  </si>
  <si>
    <t>1.201 </t>
  </si>
  <si>
    <t>2.032 </t>
  </si>
  <si>
    <t>2.416 </t>
  </si>
  <si>
    <t>40.68 </t>
  </si>
  <si>
    <t>0.37 </t>
  </si>
  <si>
    <t>40.925 </t>
  </si>
  <si>
    <t>0.168 </t>
  </si>
  <si>
    <t>56.077 </t>
  </si>
  <si>
    <t>0.189 </t>
  </si>
  <si>
    <t>62.931 </t>
  </si>
  <si>
    <t>60.13 </t>
  </si>
  <si>
    <t>1.48 </t>
  </si>
  <si>
    <t>36.610 </t>
  </si>
  <si>
    <t>0.116 </t>
  </si>
  <si>
    <t>49.016 </t>
  </si>
  <si>
    <t>0.163 </t>
  </si>
  <si>
    <t>54.231 </t>
  </si>
  <si>
    <t>42.04 </t>
  </si>
  <si>
    <t>0.179 </t>
  </si>
  <si>
    <t>46.157 </t>
  </si>
  <si>
    <t>69.535 </t>
  </si>
  <si>
    <t>0.426 </t>
  </si>
  <si>
    <t>85.726 </t>
  </si>
  <si>
    <t>42.47 </t>
  </si>
  <si>
    <t>3.72 </t>
  </si>
  <si>
    <t>0.261 </t>
  </si>
  <si>
    <t>0.182 </t>
  </si>
  <si>
    <t>60.539 </t>
  </si>
  <si>
    <t>0.485 </t>
  </si>
  <si>
    <t>0.592 </t>
  </si>
  <si>
    <t>25.23 </t>
  </si>
  <si>
    <t>7.97 </t>
  </si>
  <si>
    <t>0.280 </t>
  </si>
  <si>
    <t>50.195 </t>
  </si>
  <si>
    <t>0.520 </t>
  </si>
  <si>
    <t>0.230 </t>
  </si>
  <si>
    <t>76.750 </t>
  </si>
  <si>
    <t>0.633 </t>
  </si>
  <si>
    <t>77.89 </t>
  </si>
  <si>
    <t>10.77 </t>
  </si>
  <si>
    <t>0.328 </t>
  </si>
  <si>
    <t>50.389 </t>
  </si>
  <si>
    <t>0.603 </t>
  </si>
  <si>
    <t>76.579 </t>
  </si>
  <si>
    <t>0.733 </t>
  </si>
  <si>
    <t>81.64 </t>
  </si>
  <si>
    <t>9.58 </t>
  </si>
  <si>
    <t>0.377 </t>
  </si>
  <si>
    <t>0.170 </t>
  </si>
  <si>
    <t>56.634 </t>
  </si>
  <si>
    <t>0.686 </t>
  </si>
  <si>
    <t>0.832 </t>
  </si>
  <si>
    <t>69.71 </t>
  </si>
  <si>
    <t>7.32 </t>
  </si>
  <si>
    <t>0.402 </t>
  </si>
  <si>
    <t>64.456 </t>
  </si>
  <si>
    <t>0.727 </t>
  </si>
  <si>
    <t>0.880 </t>
  </si>
  <si>
    <t>20.19 </t>
  </si>
  <si>
    <t>8.37 </t>
  </si>
  <si>
    <t>0.420 </t>
  </si>
  <si>
    <t>45.015 </t>
  </si>
  <si>
    <t>0.758 </t>
  </si>
  <si>
    <t>0.256 </t>
  </si>
  <si>
    <t>64.099 </t>
  </si>
  <si>
    <t>0.916 </t>
  </si>
  <si>
    <t>0.298 </t>
  </si>
  <si>
    <t>74.393 </t>
  </si>
  <si>
    <t>31.90 </t>
  </si>
  <si>
    <t>13.98 </t>
  </si>
  <si>
    <t>0.430 </t>
  </si>
  <si>
    <t>39.723 </t>
  </si>
  <si>
    <t>0.775 </t>
  </si>
  <si>
    <t>0.221 </t>
  </si>
  <si>
    <t>55.199 </t>
  </si>
  <si>
    <t>0.937 </t>
  </si>
  <si>
    <t>0.249 </t>
  </si>
  <si>
    <t>62.202 </t>
  </si>
  <si>
    <t>33.98 </t>
  </si>
  <si>
    <t>0.24 </t>
  </si>
  <si>
    <t>34.163 </t>
  </si>
  <si>
    <t>43.464 </t>
  </si>
  <si>
    <t>47.201 </t>
  </si>
  <si>
    <t>81.20 </t>
  </si>
  <si>
    <t>2.64 </t>
  </si>
  <si>
    <t>63.332 </t>
  </si>
  <si>
    <t>0.419 </t>
  </si>
  <si>
    <t>48.27 </t>
  </si>
  <si>
    <t>13.32 </t>
  </si>
  <si>
    <t>43.354 </t>
  </si>
  <si>
    <t>0.487 </t>
  </si>
  <si>
    <t>60.022 </t>
  </si>
  <si>
    <t>0.584 </t>
  </si>
  <si>
    <t>68.109 </t>
  </si>
  <si>
    <t>55.26 </t>
  </si>
  <si>
    <t>3.85 </t>
  </si>
  <si>
    <t>51.421 </t>
  </si>
  <si>
    <t>0.367 </t>
  </si>
  <si>
    <t>78.069 </t>
  </si>
  <si>
    <t>0.445 </t>
  </si>
  <si>
    <t>60.58 </t>
  </si>
  <si>
    <t>0.324 </t>
  </si>
  <si>
    <t>44.30 </t>
  </si>
  <si>
    <t>0.72 </t>
  </si>
  <si>
    <t>0.219 </t>
  </si>
  <si>
    <t>73.059 </t>
  </si>
  <si>
    <t>0.279 </t>
  </si>
  <si>
    <t>0.342 </t>
  </si>
  <si>
    <t>41.48 </t>
  </si>
  <si>
    <t>0.51 </t>
  </si>
  <si>
    <t>0.217 </t>
  </si>
  <si>
    <t>72.412 </t>
  </si>
  <si>
    <t>0.238 </t>
  </si>
  <si>
    <t>12.46 </t>
  </si>
  <si>
    <t>1.76 </t>
  </si>
  <si>
    <t>56.134 </t>
  </si>
  <si>
    <t>0.216 </t>
  </si>
  <si>
    <t>0.250 </t>
  </si>
  <si>
    <t>0.266 </t>
  </si>
  <si>
    <t>32.81 </t>
  </si>
  <si>
    <t>3.02 </t>
  </si>
  <si>
    <t>0.335 </t>
  </si>
  <si>
    <t>0.242 </t>
  </si>
  <si>
    <t>80.630 </t>
  </si>
  <si>
    <t>0.578 </t>
  </si>
  <si>
    <t>0.691 </t>
  </si>
  <si>
    <t>74.22 </t>
  </si>
  <si>
    <t>3.10 </t>
  </si>
  <si>
    <t>0.315 </t>
  </si>
  <si>
    <t>74.746 </t>
  </si>
  <si>
    <t>0.546 </t>
  </si>
  <si>
    <t>0.653 </t>
  </si>
  <si>
    <t>64.87 </t>
  </si>
  <si>
    <t>9.42 </t>
  </si>
  <si>
    <t>10.079 </t>
  </si>
  <si>
    <t>12.518 </t>
  </si>
  <si>
    <t>13.457 </t>
  </si>
  <si>
    <t>61.21 </t>
  </si>
  <si>
    <t>9.98 </t>
  </si>
  <si>
    <t>18.089 </t>
  </si>
  <si>
    <t>22.892 </t>
  </si>
  <si>
    <t>24.756 </t>
  </si>
  <si>
    <t>1.77 </t>
  </si>
  <si>
    <t>14.70 </t>
  </si>
  <si>
    <t>18.608 </t>
  </si>
  <si>
    <t>23.481 </t>
  </si>
  <si>
    <t>25.373 </t>
  </si>
  <si>
    <t>47.79 </t>
  </si>
  <si>
    <t>7.74 </t>
  </si>
  <si>
    <t>20.558 </t>
  </si>
  <si>
    <t>25.894 </t>
  </si>
  <si>
    <t>27.968 </t>
  </si>
  <si>
    <t>15.96 </t>
  </si>
  <si>
    <t>5.64 </t>
  </si>
  <si>
    <t>0.108 </t>
  </si>
  <si>
    <t>51.863 </t>
  </si>
  <si>
    <t>69.750 </t>
  </si>
  <si>
    <t>0.160 </t>
  </si>
  <si>
    <t>80.180 </t>
  </si>
  <si>
    <t>32.48 </t>
  </si>
  <si>
    <t>3.69 </t>
  </si>
  <si>
    <t>37.982 </t>
  </si>
  <si>
    <t>0.196 </t>
  </si>
  <si>
    <t>48.527 </t>
  </si>
  <si>
    <t>0.227 </t>
  </si>
  <si>
    <t>52.861 </t>
  </si>
  <si>
    <t>21.98 </t>
  </si>
  <si>
    <t>1.14 </t>
  </si>
  <si>
    <t>16.033 </t>
  </si>
  <si>
    <t>19.463 </t>
  </si>
  <si>
    <t>20.783 </t>
  </si>
  <si>
    <t>2.65 </t>
  </si>
  <si>
    <t>11.32 </t>
  </si>
  <si>
    <t>0.143 </t>
  </si>
  <si>
    <t>31.899 </t>
  </si>
  <si>
    <t>40.290 </t>
  </si>
  <si>
    <t>43.626 </t>
  </si>
  <si>
    <t>31.53 </t>
  </si>
  <si>
    <t>0.44 </t>
  </si>
  <si>
    <t>0.468 </t>
  </si>
  <si>
    <t>0.544 </t>
  </si>
  <si>
    <t>28.30 </t>
  </si>
  <si>
    <t>5.48 </t>
  </si>
  <si>
    <t>23.578 </t>
  </si>
  <si>
    <t>38.915 </t>
  </si>
  <si>
    <t>0.136 </t>
  </si>
  <si>
    <t>45.349 </t>
  </si>
  <si>
    <t>31.23 </t>
  </si>
  <si>
    <t>5.12 </t>
  </si>
  <si>
    <t>26.073 </t>
  </si>
  <si>
    <t>0.164 </t>
  </si>
  <si>
    <t>42.230 </t>
  </si>
  <si>
    <t>49.121 </t>
  </si>
  <si>
    <t>33.54 </t>
  </si>
  <si>
    <t>7.57 </t>
  </si>
  <si>
    <t>25.978 </t>
  </si>
  <si>
    <t>41.424 </t>
  </si>
  <si>
    <t>47.969 </t>
  </si>
  <si>
    <t>27.89 </t>
  </si>
  <si>
    <t>3.94 </t>
  </si>
  <si>
    <t>35.460 </t>
  </si>
  <si>
    <t>56.399 </t>
  </si>
  <si>
    <t>66.742 </t>
  </si>
  <si>
    <t>37.31 </t>
  </si>
  <si>
    <t>2.71 </t>
  </si>
  <si>
    <t>54.138 </t>
  </si>
  <si>
    <t>0.401 </t>
  </si>
  <si>
    <t>0.509 </t>
  </si>
  <si>
    <t>33.43 </t>
  </si>
  <si>
    <t>30.155 </t>
  </si>
  <si>
    <t>43.203 </t>
  </si>
  <si>
    <t>48.635 </t>
  </si>
  <si>
    <t>35.46 </t>
  </si>
  <si>
    <t>0.42 </t>
  </si>
  <si>
    <t>29.284 </t>
  </si>
  <si>
    <t>0.207 </t>
  </si>
  <si>
    <t>41.489 </t>
  </si>
  <si>
    <t>0.233 </t>
  </si>
  <si>
    <t>46.517 </t>
  </si>
  <si>
    <t>27.33 </t>
  </si>
  <si>
    <t>1.06 </t>
  </si>
  <si>
    <t>21.073 </t>
  </si>
  <si>
    <t>28.927 </t>
  </si>
  <si>
    <t>32.036 </t>
  </si>
  <si>
    <t>29.20 </t>
  </si>
  <si>
    <t>0.65 </t>
  </si>
  <si>
    <t>26.084 </t>
  </si>
  <si>
    <t>35.882 </t>
  </si>
  <si>
    <t>39.809 </t>
  </si>
  <si>
    <t>32.95 </t>
  </si>
  <si>
    <t>17.037 </t>
  </si>
  <si>
    <t>23.471 </t>
  </si>
  <si>
    <t>26.004 </t>
  </si>
  <si>
    <t>91.83 </t>
  </si>
  <si>
    <t>2.68 </t>
  </si>
  <si>
    <t>0.215 </t>
  </si>
  <si>
    <t>33.580 </t>
  </si>
  <si>
    <t>0.481 </t>
  </si>
  <si>
    <t>51.918 </t>
  </si>
  <si>
    <t>0.615 </t>
  </si>
  <si>
    <t>0.241 </t>
  </si>
  <si>
    <t>60.313 </t>
  </si>
  <si>
    <t>31.74 </t>
  </si>
  <si>
    <t>20.470 </t>
  </si>
  <si>
    <t>28.042 </t>
  </si>
  <si>
    <t>31.033 </t>
  </si>
  <si>
    <t>24.75 </t>
  </si>
  <si>
    <t>1.09 </t>
  </si>
  <si>
    <t>34.056 </t>
  </si>
  <si>
    <t>55.707 </t>
  </si>
  <si>
    <t>66.389 </t>
  </si>
  <si>
    <t>25.19 </t>
  </si>
  <si>
    <t>0.48 </t>
  </si>
  <si>
    <t>59.270 </t>
  </si>
  <si>
    <t>0.281 </t>
  </si>
  <si>
    <t>25.80 </t>
  </si>
  <si>
    <t>1.67 </t>
  </si>
  <si>
    <t>43.236 </t>
  </si>
  <si>
    <t>75.589 </t>
  </si>
  <si>
    <t>0.304 </t>
  </si>
  <si>
    <t>28.41 </t>
  </si>
  <si>
    <t>0.63 </t>
  </si>
  <si>
    <t>0.187 </t>
  </si>
  <si>
    <t>62.354 </t>
  </si>
  <si>
    <t>0.337 </t>
  </si>
  <si>
    <t>6.51 </t>
  </si>
  <si>
    <t>2.31 </t>
  </si>
  <si>
    <t>35.164 </t>
  </si>
  <si>
    <t>0.165 </t>
  </si>
  <si>
    <t>55.120 </t>
  </si>
  <si>
    <t>64.703 </t>
  </si>
  <si>
    <t>34.96 </t>
  </si>
  <si>
    <t>53.357 </t>
  </si>
  <si>
    <t>18.61 </t>
  </si>
  <si>
    <t>0.11 </t>
  </si>
  <si>
    <t>0.299 </t>
  </si>
  <si>
    <t>27.38 </t>
  </si>
  <si>
    <t>2.88 </t>
  </si>
  <si>
    <t>27.208 </t>
  </si>
  <si>
    <t>49.778 </t>
  </si>
  <si>
    <t>0.181 </t>
  </si>
  <si>
    <t>60.323 </t>
  </si>
  <si>
    <t>18.97 </t>
  </si>
  <si>
    <t>0.74 </t>
  </si>
  <si>
    <t>58.133 </t>
  </si>
  <si>
    <t>0.475 </t>
  </si>
  <si>
    <t>0.400 </t>
  </si>
  <si>
    <t>0.623 </t>
  </si>
  <si>
    <t>15.99 </t>
  </si>
  <si>
    <t>4.19 </t>
  </si>
  <si>
    <t>11.218 </t>
  </si>
  <si>
    <t>14.351 </t>
  </si>
  <si>
    <t>15.558 </t>
  </si>
  <si>
    <t>26.85 </t>
  </si>
  <si>
    <t>2.27 </t>
  </si>
  <si>
    <t>0.210 </t>
  </si>
  <si>
    <t>44.052 </t>
  </si>
  <si>
    <t>0.502 </t>
  </si>
  <si>
    <t>0.312 </t>
  </si>
  <si>
    <t>78.110 </t>
  </si>
  <si>
    <t>0.654 </t>
  </si>
  <si>
    <t>13.01 </t>
  </si>
  <si>
    <t>4.61 </t>
  </si>
  <si>
    <t>37.209 </t>
  </si>
  <si>
    <t>0.516 </t>
  </si>
  <si>
    <t>60.479 </t>
  </si>
  <si>
    <t>0.294 </t>
  </si>
  <si>
    <t>73.411 </t>
  </si>
  <si>
    <t>38.33 </t>
  </si>
  <si>
    <t>0.226 </t>
  </si>
  <si>
    <t>32.440 </t>
  </si>
  <si>
    <t>0.530 </t>
  </si>
  <si>
    <t>0.205 </t>
  </si>
  <si>
    <t>51.301 </t>
  </si>
  <si>
    <t>0.687 </t>
  </si>
  <si>
    <t>60.044 </t>
  </si>
  <si>
    <t>104.20 </t>
  </si>
  <si>
    <t>0.83 </t>
  </si>
  <si>
    <t>0.253 </t>
  </si>
  <si>
    <t>50.563 </t>
  </si>
  <si>
    <t>0.575 </t>
  </si>
  <si>
    <t>0.740 </t>
  </si>
  <si>
    <t>13.48 </t>
  </si>
  <si>
    <t>7.79 </t>
  </si>
  <si>
    <t>25.384 </t>
  </si>
  <si>
    <t>0.285 </t>
  </si>
  <si>
    <t>37.275 </t>
  </si>
  <si>
    <t>0.359 </t>
  </si>
  <si>
    <t>42.176 </t>
  </si>
  <si>
    <t>42.29 </t>
  </si>
  <si>
    <t>8.80 </t>
  </si>
  <si>
    <t>23.851 </t>
  </si>
  <si>
    <t>0.269 </t>
  </si>
  <si>
    <t>35.044 </t>
  </si>
  <si>
    <t>0.340 </t>
  </si>
  <si>
    <t>39.631 </t>
  </si>
  <si>
    <t>18.77 </t>
  </si>
  <si>
    <t>6.45 </t>
  </si>
  <si>
    <t>0.003 </t>
  </si>
  <si>
    <t>1.934 </t>
  </si>
  <si>
    <t>2.551 </t>
  </si>
  <si>
    <t>2.792 </t>
  </si>
  <si>
    <t>97.61 </t>
  </si>
  <si>
    <t>0.81 </t>
  </si>
  <si>
    <t>0.188 </t>
  </si>
  <si>
    <t>18.767 </t>
  </si>
  <si>
    <t>0.308 </t>
  </si>
  <si>
    <t>0.270 </t>
  </si>
  <si>
    <t>27.025 </t>
  </si>
  <si>
    <t>0.387 </t>
  </si>
  <si>
    <t>30.352 </t>
  </si>
  <si>
    <t>28.98 </t>
  </si>
  <si>
    <t>13.56 </t>
  </si>
  <si>
    <t>20.230 </t>
  </si>
  <si>
    <t>29.756 </t>
  </si>
  <si>
    <t>0.309 </t>
  </si>
  <si>
    <t>33.619 </t>
  </si>
  <si>
    <t>25.16 </t>
  </si>
  <si>
    <t>14.23 </t>
  </si>
  <si>
    <t>0.161 </t>
  </si>
  <si>
    <t>23.821 </t>
  </si>
  <si>
    <t>27.193 </t>
  </si>
  <si>
    <t>53.15 </t>
  </si>
  <si>
    <t>9.07 </t>
  </si>
  <si>
    <t>15.352 </t>
  </si>
  <si>
    <t>23.969 </t>
  </si>
  <si>
    <t>27.443 </t>
  </si>
  <si>
    <t>8.85 </t>
  </si>
  <si>
    <t>8.03 </t>
  </si>
  <si>
    <t>9.838 </t>
  </si>
  <si>
    <t>15.437 </t>
  </si>
  <si>
    <t>17.684 </t>
  </si>
  <si>
    <t>32.07 </t>
  </si>
  <si>
    <t>14.891 </t>
  </si>
  <si>
    <t>23.278 </t>
  </si>
  <si>
    <t>26.654 </t>
  </si>
  <si>
    <t>107.33 </t>
  </si>
  <si>
    <t>8.62 </t>
  </si>
  <si>
    <t>12.041 </t>
  </si>
  <si>
    <t>20.106 </t>
  </si>
  <si>
    <t>23.351 </t>
  </si>
  <si>
    <t>31.03 </t>
  </si>
  <si>
    <t>9.06 </t>
  </si>
  <si>
    <t>14.327 </t>
  </si>
  <si>
    <t>21.873 </t>
  </si>
  <si>
    <t>24.894 </t>
  </si>
  <si>
    <t>33.06 </t>
  </si>
  <si>
    <t>9.41 </t>
  </si>
  <si>
    <t>12.988 </t>
  </si>
  <si>
    <t>19.458 </t>
  </si>
  <si>
    <t>22.034 </t>
  </si>
  <si>
    <t>60.45 </t>
  </si>
  <si>
    <t>11.80 </t>
  </si>
  <si>
    <t>10.984 </t>
  </si>
  <si>
    <t>16.161 </t>
  </si>
  <si>
    <t>18.210 </t>
  </si>
  <si>
    <t>43.29 </t>
  </si>
  <si>
    <t>9.24 </t>
  </si>
  <si>
    <t>38.563 </t>
  </si>
  <si>
    <t>56.772 </t>
  </si>
  <si>
    <t>0.820 </t>
  </si>
  <si>
    <t>65.465 </t>
  </si>
  <si>
    <t>32.12 </t>
  </si>
  <si>
    <t>6.94 </t>
  </si>
  <si>
    <t>0.344 </t>
  </si>
  <si>
    <t>59.221 </t>
  </si>
  <si>
    <t>0.854 </t>
  </si>
  <si>
    <t>35.55 </t>
  </si>
  <si>
    <t>4.59 </t>
  </si>
  <si>
    <t>0.354 </t>
  </si>
  <si>
    <t>48.381 </t>
  </si>
  <si>
    <t>0.706 </t>
  </si>
  <si>
    <t>77.292 </t>
  </si>
  <si>
    <t>0.877 </t>
  </si>
  <si>
    <t>19.73 </t>
  </si>
  <si>
    <t>19.51 </t>
  </si>
  <si>
    <t>33.466 </t>
  </si>
  <si>
    <t>0.732 </t>
  </si>
  <si>
    <t>48.485 </t>
  </si>
  <si>
    <t>0.910 </t>
  </si>
  <si>
    <t>54.980 </t>
  </si>
  <si>
    <t>7.07 </t>
  </si>
  <si>
    <t>23.90 </t>
  </si>
  <si>
    <t>0.379 </t>
  </si>
  <si>
    <t>41.735 </t>
  </si>
  <si>
    <t>0.756 </t>
  </si>
  <si>
    <t>62.422 </t>
  </si>
  <si>
    <t>0.939 </t>
  </si>
  <si>
    <t>73.608 </t>
  </si>
  <si>
    <t>4.00 </t>
  </si>
  <si>
    <t>12.51 </t>
  </si>
  <si>
    <t>0.412 </t>
  </si>
  <si>
    <t>39.998 </t>
  </si>
  <si>
    <t>0.822 </t>
  </si>
  <si>
    <t>0.237 </t>
  </si>
  <si>
    <t>59.229 </t>
  </si>
  <si>
    <t>1.021 </t>
  </si>
  <si>
    <t>68.829 </t>
  </si>
  <si>
    <t>44.66 </t>
  </si>
  <si>
    <t>8.22 </t>
  </si>
  <si>
    <t>46.747 </t>
  </si>
  <si>
    <t>0.906 </t>
  </si>
  <si>
    <t>0.297 </t>
  </si>
  <si>
    <t>74.254 </t>
  </si>
  <si>
    <t>1.131 </t>
  </si>
  <si>
    <t>38.83 </t>
  </si>
  <si>
    <t>0.461 </t>
  </si>
  <si>
    <t>53.493 </t>
  </si>
  <si>
    <t>0.943 </t>
  </si>
  <si>
    <t>1.180 </t>
  </si>
  <si>
    <t>42.80 </t>
  </si>
  <si>
    <t>4.53 </t>
  </si>
  <si>
    <t>0.473 </t>
  </si>
  <si>
    <t>57.575 </t>
  </si>
  <si>
    <t>0.976 </t>
  </si>
  <si>
    <t>1.224 </t>
  </si>
  <si>
    <t>37.20 </t>
  </si>
  <si>
    <t>0.496 </t>
  </si>
  <si>
    <t>69.588 </t>
  </si>
  <si>
    <t>1.028 </t>
  </si>
  <si>
    <t>1.290 </t>
  </si>
  <si>
    <t>34.99 </t>
  </si>
  <si>
    <t>7.77 </t>
  </si>
  <si>
    <t>51.882 </t>
  </si>
  <si>
    <t>1.076 </t>
  </si>
  <si>
    <t>14.37 </t>
  </si>
  <si>
    <t>5.08 </t>
  </si>
  <si>
    <t>0.566 </t>
  </si>
  <si>
    <t>67.986 </t>
  </si>
  <si>
    <t>1.161 </t>
  </si>
  <si>
    <t>1.453 </t>
  </si>
  <si>
    <t>53.32 </t>
  </si>
  <si>
    <t>1.668 </t>
  </si>
  <si>
    <t>2.101 </t>
  </si>
  <si>
    <t>2.56 </t>
  </si>
  <si>
    <t>1.56 </t>
  </si>
  <si>
    <t>67.563 </t>
  </si>
  <si>
    <t>0.477 </t>
  </si>
  <si>
    <t>50.74 </t>
  </si>
  <si>
    <t>0.61 </t>
  </si>
  <si>
    <t>0.462 </t>
  </si>
  <si>
    <t>0.591 </t>
  </si>
  <si>
    <t>40.88 </t>
  </si>
  <si>
    <t>76.681 </t>
  </si>
  <si>
    <t>0.537 </t>
  </si>
  <si>
    <t>46.58 </t>
  </si>
  <si>
    <t>2.51 </t>
  </si>
  <si>
    <t>53.077 </t>
  </si>
  <si>
    <t>0.389 </t>
  </si>
  <si>
    <t>0.499 </t>
  </si>
  <si>
    <t>15.98 </t>
  </si>
  <si>
    <t>63.147 </t>
  </si>
  <si>
    <t>0.364 </t>
  </si>
  <si>
    <t>19.30 </t>
  </si>
  <si>
    <t>0.98 </t>
  </si>
  <si>
    <t>49.554 </t>
  </si>
  <si>
    <t>0.446 </t>
  </si>
  <si>
    <t>23.39 </t>
  </si>
  <si>
    <t>1.71 </t>
  </si>
  <si>
    <t>39.861 </t>
  </si>
  <si>
    <t>66.527 </t>
  </si>
  <si>
    <t>0.414 </t>
  </si>
  <si>
    <t>85.294 </t>
  </si>
  <si>
    <t>21.08 </t>
  </si>
  <si>
    <t>2.66 </t>
  </si>
  <si>
    <t>33.522 </t>
  </si>
  <si>
    <t>54.666 </t>
  </si>
  <si>
    <t>0.384 </t>
  </si>
  <si>
    <t>0.195 </t>
  </si>
  <si>
    <t>64.923 </t>
  </si>
  <si>
    <t>32.37 </t>
  </si>
  <si>
    <t>9.52 </t>
  </si>
  <si>
    <t>16.766 </t>
  </si>
  <si>
    <t>28.098 </t>
  </si>
  <si>
    <t>32.734 </t>
  </si>
  <si>
    <t>14.77 </t>
  </si>
  <si>
    <t>20.72 </t>
  </si>
  <si>
    <t>12.967 </t>
  </si>
  <si>
    <t>22.079 </t>
  </si>
  <si>
    <t>0.201 </t>
  </si>
  <si>
    <t>25.760 </t>
  </si>
  <si>
    <t>5.11 </t>
  </si>
  <si>
    <t>36.57 </t>
  </si>
  <si>
    <t>0.002 </t>
  </si>
  <si>
    <t>2.368 </t>
  </si>
  <si>
    <t>3.321 </t>
  </si>
  <si>
    <t>3.695 </t>
  </si>
  <si>
    <t>0.08 </t>
  </si>
  <si>
    <t>36.42 </t>
  </si>
  <si>
    <t>8.217 </t>
  </si>
  <si>
    <t>12.108 </t>
  </si>
  <si>
    <t>13.646 </t>
  </si>
  <si>
    <t>40.66 </t>
  </si>
  <si>
    <t>6.22 </t>
  </si>
  <si>
    <t>24.544 </t>
  </si>
  <si>
    <t>36.942 </t>
  </si>
  <si>
    <t>42.042 </t>
  </si>
  <si>
    <t>34.80 </t>
  </si>
  <si>
    <t>5.55 </t>
  </si>
  <si>
    <t>26.875 </t>
  </si>
  <si>
    <t>0.282 </t>
  </si>
  <si>
    <t>40.601 </t>
  </si>
  <si>
    <t>0.360 </t>
  </si>
  <si>
    <t>46.322 </t>
  </si>
  <si>
    <t>24.89 </t>
  </si>
  <si>
    <t>24.946 </t>
  </si>
  <si>
    <t>0.295 </t>
  </si>
  <si>
    <t>37.488 </t>
  </si>
  <si>
    <t>0.375 </t>
  </si>
  <si>
    <t>42.651 </t>
  </si>
  <si>
    <t>35.01 </t>
  </si>
  <si>
    <t>8.60 </t>
  </si>
  <si>
    <t>27.688 </t>
  </si>
  <si>
    <t>40.756 </t>
  </si>
  <si>
    <t>46.197 </t>
  </si>
  <si>
    <t>7.85 </t>
  </si>
  <si>
    <t>6.24 </t>
  </si>
  <si>
    <t>16.352 </t>
  </si>
  <si>
    <t>21.074 </t>
  </si>
  <si>
    <t>22.906 </t>
  </si>
  <si>
    <t>39.07 </t>
  </si>
  <si>
    <t>31.244 </t>
  </si>
  <si>
    <t>46.319 </t>
  </si>
  <si>
    <t>0.479 </t>
  </si>
  <si>
    <t>52.785 </t>
  </si>
  <si>
    <t>44.60 </t>
  </si>
  <si>
    <t>5.45 </t>
  </si>
  <si>
    <t>33.529 </t>
  </si>
  <si>
    <t>0.410 </t>
  </si>
  <si>
    <t>50.099 </t>
  </si>
  <si>
    <t>57.432 </t>
  </si>
  <si>
    <t>32.84 </t>
  </si>
  <si>
    <t>5.63 </t>
  </si>
  <si>
    <t>35.017 </t>
  </si>
  <si>
    <t>52.471 </t>
  </si>
  <si>
    <t>0.568 </t>
  </si>
  <si>
    <t>60.386 </t>
  </si>
  <si>
    <t>35.21 </t>
  </si>
  <si>
    <t>9.51 </t>
  </si>
  <si>
    <t>31.486 </t>
  </si>
  <si>
    <t>46.653 </t>
  </si>
  <si>
    <t>0.600 </t>
  </si>
  <si>
    <t>53.163 </t>
  </si>
  <si>
    <t>32.62 </t>
  </si>
  <si>
    <t>5.03 </t>
  </si>
  <si>
    <t>0.316 </t>
  </si>
  <si>
    <t>0.177 </t>
  </si>
  <si>
    <t>44.337 </t>
  </si>
  <si>
    <t>0.632 </t>
  </si>
  <si>
    <t>67.594 </t>
  </si>
  <si>
    <t>0.786 </t>
  </si>
  <si>
    <t>82.784 </t>
  </si>
  <si>
    <t>50.71 </t>
  </si>
  <si>
    <t>13.583 </t>
  </si>
  <si>
    <t>19.081 </t>
  </si>
  <si>
    <t>21.245 </t>
  </si>
  <si>
    <t>55.79 </t>
  </si>
  <si>
    <t>25.701 </t>
  </si>
  <si>
    <t>34.106 </t>
  </si>
  <si>
    <t>37.450 </t>
  </si>
  <si>
    <t>26.11 </t>
  </si>
  <si>
    <t>9.92 </t>
  </si>
  <si>
    <t>15.271 </t>
  </si>
  <si>
    <t>20.073 </t>
  </si>
  <si>
    <t>21.950 </t>
  </si>
  <si>
    <t>1.98 </t>
  </si>
  <si>
    <t>37.87 </t>
  </si>
  <si>
    <t>2.205 </t>
  </si>
  <si>
    <t>2.631 </t>
  </si>
  <si>
    <t>2.793 </t>
  </si>
  <si>
    <t>26.44 </t>
  </si>
  <si>
    <t>9.15 </t>
  </si>
  <si>
    <t>0.231 </t>
  </si>
  <si>
    <t>25.496 </t>
  </si>
  <si>
    <t>0.555 </t>
  </si>
  <si>
    <t>40.129 </t>
  </si>
  <si>
    <t>0.723 </t>
  </si>
  <si>
    <t>46.364 </t>
  </si>
  <si>
    <t>15.14 </t>
  </si>
  <si>
    <t>3.96 </t>
  </si>
  <si>
    <t>40.864 </t>
  </si>
  <si>
    <t>0.527 </t>
  </si>
  <si>
    <t>70.923 </t>
  </si>
  <si>
    <t>0.692 </t>
  </si>
  <si>
    <t>8.07 </t>
  </si>
  <si>
    <t>6.32 </t>
  </si>
  <si>
    <t>9.612 </t>
  </si>
  <si>
    <t>11.779 </t>
  </si>
  <si>
    <t>21.96 </t>
  </si>
  <si>
    <t>8.29 </t>
  </si>
  <si>
    <t>33.179 </t>
  </si>
  <si>
    <t>0.519 </t>
  </si>
  <si>
    <t>54.645 </t>
  </si>
  <si>
    <t>0.682 </t>
  </si>
  <si>
    <t>65.156 </t>
  </si>
  <si>
    <t>29.32 </t>
  </si>
  <si>
    <t>16.37 </t>
  </si>
  <si>
    <t>23.883 </t>
  </si>
  <si>
    <t>41.572 </t>
  </si>
  <si>
    <t>0.423 </t>
  </si>
  <si>
    <t>49.199 </t>
  </si>
  <si>
    <t>24.13 </t>
  </si>
  <si>
    <t>6.01 </t>
  </si>
  <si>
    <t>22.428 </t>
  </si>
  <si>
    <t>32.708 </t>
  </si>
  <si>
    <t>0.245 </t>
  </si>
  <si>
    <t>36.853 </t>
  </si>
  <si>
    <t>15.66 </t>
  </si>
  <si>
    <t>18.07 </t>
  </si>
  <si>
    <t>21.724 </t>
  </si>
  <si>
    <t>38.373 </t>
  </si>
  <si>
    <t>45.435 </t>
  </si>
  <si>
    <t>16.54 </t>
  </si>
  <si>
    <t>20.184 </t>
  </si>
  <si>
    <t>0.247 </t>
  </si>
  <si>
    <t>36.651 </t>
  </si>
  <si>
    <t>43.577 </t>
  </si>
  <si>
    <t>27.36 </t>
  </si>
  <si>
    <t>8.59 </t>
  </si>
  <si>
    <t>19.853 </t>
  </si>
  <si>
    <t>28.933 </t>
  </si>
  <si>
    <t>32.568 </t>
  </si>
  <si>
    <t>83.09 </t>
  </si>
  <si>
    <t>7.81 </t>
  </si>
  <si>
    <t>27.980 </t>
  </si>
  <si>
    <t>0.206 </t>
  </si>
  <si>
    <t>31.476 </t>
  </si>
  <si>
    <t>30.22 </t>
  </si>
  <si>
    <t>4.34 </t>
  </si>
  <si>
    <t>8.851 </t>
  </si>
  <si>
    <t>10.769 </t>
  </si>
  <si>
    <t>11.500 </t>
  </si>
  <si>
    <t>22.59 </t>
  </si>
  <si>
    <t>8.28 </t>
  </si>
  <si>
    <t>4.991 </t>
  </si>
  <si>
    <t>6.122 </t>
  </si>
  <si>
    <t>6.554 </t>
  </si>
  <si>
    <t>62.91 </t>
  </si>
  <si>
    <t>8.36 </t>
  </si>
  <si>
    <t>0.271 </t>
  </si>
  <si>
    <t>28.292 </t>
  </si>
  <si>
    <t>43.813 </t>
  </si>
  <si>
    <t>0.806 </t>
  </si>
  <si>
    <t>50.546 </t>
  </si>
  <si>
    <t>23.79 </t>
  </si>
  <si>
    <t>4.83 </t>
  </si>
  <si>
    <t>9.430 </t>
  </si>
  <si>
    <t>11.483 </t>
  </si>
  <si>
    <t>12.265 </t>
  </si>
  <si>
    <t>47.19 </t>
  </si>
  <si>
    <t>12.313 </t>
  </si>
  <si>
    <t>15.064 </t>
  </si>
  <si>
    <t>16.115 </t>
  </si>
  <si>
    <t>37.55 </t>
  </si>
  <si>
    <t>20.08 </t>
  </si>
  <si>
    <t>17.254 </t>
  </si>
  <si>
    <t>22.154 </t>
  </si>
  <si>
    <t>24.061 </t>
  </si>
  <si>
    <t>43.52 </t>
  </si>
  <si>
    <t>15.21 </t>
  </si>
  <si>
    <t>26.142 </t>
  </si>
  <si>
    <t>28.520 </t>
  </si>
  <si>
    <t>50.04 </t>
  </si>
  <si>
    <t>9.71 </t>
  </si>
  <si>
    <t>24.734 </t>
  </si>
  <si>
    <t>32.738 </t>
  </si>
  <si>
    <t>35.914 </t>
  </si>
  <si>
    <t>21.94 </t>
  </si>
  <si>
    <t>8.20 </t>
  </si>
  <si>
    <t>10.332 </t>
  </si>
  <si>
    <t>12.978 </t>
  </si>
  <si>
    <t>13.993 </t>
  </si>
  <si>
    <t>55.48 </t>
  </si>
  <si>
    <t>13.19 </t>
  </si>
  <si>
    <t>12.872 </t>
  </si>
  <si>
    <t>16.362 </t>
  </si>
  <si>
    <t>17.706 </t>
  </si>
  <si>
    <t>31.95 </t>
  </si>
  <si>
    <t>8.86 </t>
  </si>
  <si>
    <t>19.836 </t>
  </si>
  <si>
    <t>29.757 </t>
  </si>
  <si>
    <t>33.771 </t>
  </si>
  <si>
    <t>32.57 </t>
  </si>
  <si>
    <t>4.36 </t>
  </si>
  <si>
    <t>18.177 </t>
  </si>
  <si>
    <t>25.912 </t>
  </si>
  <si>
    <t>28.986 </t>
  </si>
  <si>
    <t>21.81 </t>
  </si>
  <si>
    <t>2.38 </t>
  </si>
  <si>
    <t>19.033 </t>
  </si>
  <si>
    <t>26.931 </t>
  </si>
  <si>
    <t>30.066 </t>
  </si>
  <si>
    <t>8.66 </t>
  </si>
  <si>
    <t>41.596 </t>
  </si>
  <si>
    <t>0.498 </t>
  </si>
  <si>
    <t>71.110 </t>
  </si>
  <si>
    <t>0.650 </t>
  </si>
  <si>
    <t>55.83 </t>
  </si>
  <si>
    <t>10.57 </t>
  </si>
  <si>
    <t>40.377 </t>
  </si>
  <si>
    <t>0.513 </t>
  </si>
  <si>
    <t>0.202 </t>
  </si>
  <si>
    <t>67.326 </t>
  </si>
  <si>
    <t>0.667 </t>
  </si>
  <si>
    <t>87.437 </t>
  </si>
  <si>
    <t>55.47 </t>
  </si>
  <si>
    <t>14.94 </t>
  </si>
  <si>
    <t>37.944 </t>
  </si>
  <si>
    <t>0.536 </t>
  </si>
  <si>
    <t>61.543 </t>
  </si>
  <si>
    <t>0.696 </t>
  </si>
  <si>
    <t>0.225 </t>
  </si>
  <si>
    <t>75.106 </t>
  </si>
  <si>
    <t>45.86 </t>
  </si>
  <si>
    <t>11.93 </t>
  </si>
  <si>
    <t>41.420 </t>
  </si>
  <si>
    <t>0.560 </t>
  </si>
  <si>
    <t>68.788 </t>
  </si>
  <si>
    <t>0.726 </t>
  </si>
  <si>
    <t>0.272 </t>
  </si>
  <si>
    <t>90.774 </t>
  </si>
  <si>
    <t>57.75 </t>
  </si>
  <si>
    <t>17.56 </t>
  </si>
  <si>
    <t>39.538 </t>
  </si>
  <si>
    <t>0.621 </t>
  </si>
  <si>
    <t>64.381 </t>
  </si>
  <si>
    <t>0.803 </t>
  </si>
  <si>
    <t>80.118 </t>
  </si>
  <si>
    <t>54.45 </t>
  </si>
  <si>
    <t>14.31 </t>
  </si>
  <si>
    <t>42.753 </t>
  </si>
  <si>
    <t>0.649 </t>
  </si>
  <si>
    <t>72.005 </t>
  </si>
  <si>
    <t>0.840 </t>
  </si>
  <si>
    <t>49.90 </t>
  </si>
  <si>
    <t>45.703 </t>
  </si>
  <si>
    <t>0.699 </t>
  </si>
  <si>
    <t>81.825 </t>
  </si>
  <si>
    <t>0.905 </t>
  </si>
  <si>
    <t>56.51 </t>
  </si>
  <si>
    <t>12.49 </t>
  </si>
  <si>
    <t>46.738 </t>
  </si>
  <si>
    <t>0.729 </t>
  </si>
  <si>
    <t>88.111 </t>
  </si>
  <si>
    <t>0.948 </t>
  </si>
  <si>
    <t>1.05 </t>
  </si>
  <si>
    <t>130.68 </t>
  </si>
  <si>
    <t>5.36 </t>
  </si>
  <si>
    <t>16.871 </t>
  </si>
  <si>
    <t>0.800 </t>
  </si>
  <si>
    <t>25.821 </t>
  </si>
  <si>
    <t>1.037 </t>
  </si>
  <si>
    <t>29.483 </t>
  </si>
  <si>
    <t>6.50 </t>
  </si>
  <si>
    <t>14.425 </t>
  </si>
  <si>
    <t>0.759 </t>
  </si>
  <si>
    <t>22.136 </t>
  </si>
  <si>
    <t>0.987 </t>
  </si>
  <si>
    <t>25.277 </t>
  </si>
  <si>
    <t>19.69 </t>
  </si>
  <si>
    <t>15.13 </t>
  </si>
  <si>
    <t>10.207 </t>
  </si>
  <si>
    <t>12.672 </t>
  </si>
  <si>
    <t>13.618 </t>
  </si>
  <si>
    <t>20.83 </t>
  </si>
  <si>
    <t>8.26 </t>
  </si>
  <si>
    <t>19.792 </t>
  </si>
  <si>
    <t>26.008 </t>
  </si>
  <si>
    <t>28.463 </t>
  </si>
  <si>
    <t>11.21 </t>
  </si>
  <si>
    <t>21.071 </t>
  </si>
  <si>
    <t>27.948 </t>
  </si>
  <si>
    <t>30.675 </t>
  </si>
  <si>
    <t>19.39 </t>
  </si>
  <si>
    <t>21.82 </t>
  </si>
  <si>
    <t>7.561 </t>
  </si>
  <si>
    <t>9.320 </t>
  </si>
  <si>
    <t>9.994 </t>
  </si>
  <si>
    <t>22.79 </t>
  </si>
  <si>
    <t>35.217 </t>
  </si>
  <si>
    <t>0.474 </t>
  </si>
  <si>
    <t>57.952 </t>
  </si>
  <si>
    <t>69.904 </t>
  </si>
  <si>
    <t>30.33 </t>
  </si>
  <si>
    <t>10.68 </t>
  </si>
  <si>
    <t>16.087 </t>
  </si>
  <si>
    <t>23.020 </t>
  </si>
  <si>
    <t>25.809 </t>
  </si>
  <si>
    <t>15.81 </t>
  </si>
  <si>
    <t>25.560 </t>
  </si>
  <si>
    <t>42.552 </t>
  </si>
  <si>
    <t>49.936 </t>
  </si>
  <si>
    <t>26.91 </t>
  </si>
  <si>
    <t>12.78 </t>
  </si>
  <si>
    <t>28.350 </t>
  </si>
  <si>
    <t>0.327 </t>
  </si>
  <si>
    <t>47.935 </t>
  </si>
  <si>
    <t>0.437 </t>
  </si>
  <si>
    <t>56.811 </t>
  </si>
  <si>
    <t>135.94 </t>
  </si>
  <si>
    <t>27.068 </t>
  </si>
  <si>
    <t>48.303 </t>
  </si>
  <si>
    <t>0.380 </t>
  </si>
  <si>
    <t>57.965 </t>
  </si>
  <si>
    <t>17.54 </t>
  </si>
  <si>
    <t>17.79 </t>
  </si>
  <si>
    <t>16.947 </t>
  </si>
  <si>
    <t>24.473 </t>
  </si>
  <si>
    <t>27.516 </t>
  </si>
  <si>
    <t>25.36 </t>
  </si>
  <si>
    <t>27.153 </t>
  </si>
  <si>
    <t>40.851 </t>
  </si>
  <si>
    <t>46.627 </t>
  </si>
  <si>
    <t>57.06 </t>
  </si>
  <si>
    <t>1.68 </t>
  </si>
  <si>
    <t>17.325 </t>
  </si>
  <si>
    <t>23.639 </t>
  </si>
  <si>
    <t>26.119 </t>
  </si>
  <si>
    <t>3.92 </t>
  </si>
  <si>
    <t>-22.48 </t>
  </si>
  <si>
    <t>3.00 </t>
  </si>
  <si>
    <t>-17.35 </t>
  </si>
  <si>
    <t>21.51 </t>
  </si>
  <si>
    <t>20.907 </t>
  </si>
  <si>
    <t>33.784 </t>
  </si>
  <si>
    <t>39.091 </t>
  </si>
  <si>
    <t>12.39 </t>
  </si>
  <si>
    <t>19.77 </t>
  </si>
  <si>
    <t>9.491 </t>
  </si>
  <si>
    <t>12.822 </t>
  </si>
  <si>
    <t>14.121 </t>
  </si>
  <si>
    <t>8.87 </t>
  </si>
  <si>
    <t>20.300 </t>
  </si>
  <si>
    <t>30.985 </t>
  </si>
  <si>
    <t>35.315 </t>
  </si>
  <si>
    <t>62.56 </t>
  </si>
  <si>
    <t>51.851 </t>
  </si>
  <si>
    <t>0.562 </t>
  </si>
  <si>
    <t>85.261 </t>
  </si>
  <si>
    <t>7.62 </t>
  </si>
  <si>
    <t>2.10 </t>
  </si>
  <si>
    <t>0.811 </t>
  </si>
  <si>
    <t>79.87 </t>
  </si>
  <si>
    <t>6.55 </t>
  </si>
  <si>
    <t>43.268 </t>
  </si>
  <si>
    <t>0.254 </t>
  </si>
  <si>
    <t>63.438 </t>
  </si>
  <si>
    <t>74.421 </t>
  </si>
  <si>
    <t>20.89 </t>
  </si>
  <si>
    <t>62.333 </t>
  </si>
  <si>
    <t>0.703 </t>
  </si>
  <si>
    <t>0.864 </t>
  </si>
  <si>
    <t>14.96 </t>
  </si>
  <si>
    <t>0.396 </t>
  </si>
  <si>
    <t>59.402 </t>
  </si>
  <si>
    <t>0.929 </t>
  </si>
  <si>
    <t>17.29 </t>
  </si>
  <si>
    <t>7.58 </t>
  </si>
  <si>
    <t>61.792 </t>
  </si>
  <si>
    <t>0.982 </t>
  </si>
  <si>
    <t>14.03 </t>
  </si>
  <si>
    <t>13.54 </t>
  </si>
  <si>
    <t>0.434 </t>
  </si>
  <si>
    <t>0.129 </t>
  </si>
  <si>
    <t>43.016 </t>
  </si>
  <si>
    <t>62.751 </t>
  </si>
  <si>
    <t>1.013 </t>
  </si>
  <si>
    <t>73.265 </t>
  </si>
  <si>
    <t>1.70 </t>
  </si>
  <si>
    <t>17.01 </t>
  </si>
  <si>
    <t>9.974 </t>
  </si>
  <si>
    <t>15.732 </t>
  </si>
  <si>
    <t>18.044 </t>
  </si>
  <si>
    <t>67.19 </t>
  </si>
  <si>
    <t>8.97 </t>
  </si>
  <si>
    <t>21.489 </t>
  </si>
  <si>
    <t>0.421 </t>
  </si>
  <si>
    <t>28.862 </t>
  </si>
  <si>
    <t>0.507 </t>
  </si>
  <si>
    <t>31.783 </t>
  </si>
  <si>
    <t>75.98 </t>
  </si>
  <si>
    <t>8.94 </t>
  </si>
  <si>
    <t>29.201 </t>
  </si>
  <si>
    <t>39.823 </t>
  </si>
  <si>
    <t>0.418 </t>
  </si>
  <si>
    <t>44.138 </t>
  </si>
  <si>
    <t>28.21 </t>
  </si>
  <si>
    <t>35.046 </t>
  </si>
  <si>
    <t>0.606 </t>
  </si>
  <si>
    <t>48.385 </t>
  </si>
  <si>
    <t>0.735 </t>
  </si>
  <si>
    <t>54.083 </t>
  </si>
  <si>
    <t>30.12 </t>
  </si>
  <si>
    <t>2.16 </t>
  </si>
  <si>
    <t>39.964 </t>
  </si>
  <si>
    <t>0.694 </t>
  </si>
  <si>
    <t>0.334 </t>
  </si>
  <si>
    <t>55.647 </t>
  </si>
  <si>
    <t>62.824 </t>
  </si>
  <si>
    <t>30.01 </t>
  </si>
  <si>
    <t>55.395 </t>
  </si>
  <si>
    <t>0.782 </t>
  </si>
  <si>
    <t>0.545 </t>
  </si>
  <si>
    <t>90.772 </t>
  </si>
  <si>
    <t>0.944 </t>
  </si>
  <si>
    <t>29.75 </t>
  </si>
  <si>
    <t>1.08 </t>
  </si>
  <si>
    <t>0.493 </t>
  </si>
  <si>
    <t>55.802 </t>
  </si>
  <si>
    <t>0.875 </t>
  </si>
  <si>
    <t>0.549 </t>
  </si>
  <si>
    <t>91.422 </t>
  </si>
  <si>
    <t>1.054 </t>
  </si>
  <si>
    <t>31.05 </t>
  </si>
  <si>
    <t>2.22 </t>
  </si>
  <si>
    <t>47.478 </t>
  </si>
  <si>
    <t>0.946 </t>
  </si>
  <si>
    <t>0.406 </t>
  </si>
  <si>
    <t>67.650 </t>
  </si>
  <si>
    <t>1.138 </t>
  </si>
  <si>
    <t>0.478 </t>
  </si>
  <si>
    <t>79.744 </t>
  </si>
  <si>
    <t>0.553 </t>
  </si>
  <si>
    <t>48.304 </t>
  </si>
  <si>
    <t>0.978 </t>
  </si>
  <si>
    <t>0.416 </t>
  </si>
  <si>
    <t>69.320 </t>
  </si>
  <si>
    <t>0.497 </t>
  </si>
  <si>
    <t>82.783 </t>
  </si>
  <si>
    <t>17.75 </t>
  </si>
  <si>
    <t>3.66 </t>
  </si>
  <si>
    <t>11.600 </t>
  </si>
  <si>
    <t>16.755 </t>
  </si>
  <si>
    <t>18.850 </t>
  </si>
  <si>
    <t>41.13 </t>
  </si>
  <si>
    <t>9.26 </t>
  </si>
  <si>
    <t>16.004 </t>
  </si>
  <si>
    <t>24.594 </t>
  </si>
  <si>
    <t>28.095 </t>
  </si>
  <si>
    <t>0.13 </t>
  </si>
  <si>
    <t>7.16 </t>
  </si>
  <si>
    <t>7.82 </t>
  </si>
  <si>
    <t>0.001 </t>
  </si>
  <si>
    <t>6.630 </t>
  </si>
  <si>
    <t>10.378 </t>
  </si>
  <si>
    <t>11.876 </t>
  </si>
  <si>
    <t>179.53 </t>
  </si>
  <si>
    <t>9.48 </t>
  </si>
  <si>
    <t>51.526 </t>
  </si>
  <si>
    <t>68.577 </t>
  </si>
  <si>
    <t>78.061 </t>
  </si>
  <si>
    <t>41.69 </t>
  </si>
  <si>
    <t>11.06 </t>
  </si>
  <si>
    <t>31.541 </t>
  </si>
  <si>
    <t>0.383 </t>
  </si>
  <si>
    <t>39.754 </t>
  </si>
  <si>
    <t>0.172 </t>
  </si>
  <si>
    <t>43.010 </t>
  </si>
  <si>
    <t>16.61 </t>
  </si>
  <si>
    <t>9.81 </t>
  </si>
  <si>
    <t>33.112 </t>
  </si>
  <si>
    <t>41.810 </t>
  </si>
  <si>
    <t>0.459 </t>
  </si>
  <si>
    <t>45.279 </t>
  </si>
  <si>
    <t>40.94 </t>
  </si>
  <si>
    <t>8.82 </t>
  </si>
  <si>
    <t>42.182 </t>
  </si>
  <si>
    <t>0.218 </t>
  </si>
  <si>
    <t>54.423 </t>
  </si>
  <si>
    <t>0.698 </t>
  </si>
  <si>
    <t>0.239 </t>
  </si>
  <si>
    <t>59.684 </t>
  </si>
  <si>
    <t>53.71 </t>
  </si>
  <si>
    <t>3.65 </t>
  </si>
  <si>
    <t>0.398 </t>
  </si>
  <si>
    <t>42.861 </t>
  </si>
  <si>
    <t>55.375 </t>
  </si>
  <si>
    <t>60.804 </t>
  </si>
  <si>
    <t>2.48 </t>
  </si>
  <si>
    <t>8.991 </t>
  </si>
  <si>
    <t>10.960 </t>
  </si>
  <si>
    <t>11.716 </t>
  </si>
  <si>
    <t>56.56 </t>
  </si>
  <si>
    <t>4.97 </t>
  </si>
  <si>
    <t>0.432 </t>
  </si>
  <si>
    <t>53.049 </t>
  </si>
  <si>
    <t>0.679 </t>
  </si>
  <si>
    <t>71.941 </t>
  </si>
  <si>
    <t>0.789 </t>
  </si>
  <si>
    <t>83.875 </t>
  </si>
  <si>
    <t>77.75 </t>
  </si>
  <si>
    <t>5.84 </t>
  </si>
  <si>
    <t>0.464 </t>
  </si>
  <si>
    <t>52.752 </t>
  </si>
  <si>
    <t>0.728 </t>
  </si>
  <si>
    <t>71.225 </t>
  </si>
  <si>
    <t>0.845 </t>
  </si>
  <si>
    <t>0.330 </t>
  </si>
  <si>
    <t>82.548 </t>
  </si>
  <si>
    <t>63.93 </t>
  </si>
  <si>
    <t>0.524 </t>
  </si>
  <si>
    <t>47.458 </t>
  </si>
  <si>
    <t>0.818 </t>
  </si>
  <si>
    <t>0.248 </t>
  </si>
  <si>
    <t>61.990 </t>
  </si>
  <si>
    <t>0.949 </t>
  </si>
  <si>
    <t>0.276 </t>
  </si>
  <si>
    <t>68.896 </t>
  </si>
  <si>
    <t>42.09 </t>
  </si>
  <si>
    <t>9.67 </t>
  </si>
  <si>
    <t>0.551 </t>
  </si>
  <si>
    <t>50.372 </t>
  </si>
  <si>
    <t>0.863 </t>
  </si>
  <si>
    <t>0.267 </t>
  </si>
  <si>
    <t>66.800 </t>
  </si>
  <si>
    <t>1.001 </t>
  </si>
  <si>
    <t>0.302 </t>
  </si>
  <si>
    <t>75.514 </t>
  </si>
  <si>
    <t>37.48 </t>
  </si>
  <si>
    <t>19.05 </t>
  </si>
  <si>
    <t>32.821 </t>
  </si>
  <si>
    <t>41.099 </t>
  </si>
  <si>
    <t>44.388 </t>
  </si>
  <si>
    <t>1.55 </t>
  </si>
  <si>
    <t>6.28 </t>
  </si>
  <si>
    <t>11.30 </t>
  </si>
  <si>
    <t>1.663 </t>
  </si>
  <si>
    <t>24.745 </t>
  </si>
  <si>
    <t>2.657 </t>
  </si>
  <si>
    <t>31.442 </t>
  </si>
  <si>
    <t>3.101 </t>
  </si>
  <si>
    <t>0.528 </t>
  </si>
  <si>
    <t>34.071 </t>
  </si>
  <si>
    <t>38.31 </t>
  </si>
  <si>
    <t>12.71 </t>
  </si>
  <si>
    <t>1.674 </t>
  </si>
  <si>
    <t>24.096 </t>
  </si>
  <si>
    <t>2.672 </t>
  </si>
  <si>
    <t>30.594 </t>
  </si>
  <si>
    <t>3.119 </t>
  </si>
  <si>
    <t>0.514 </t>
  </si>
  <si>
    <t>33.141 </t>
  </si>
  <si>
    <t>30.41 </t>
  </si>
  <si>
    <t>6.02 </t>
  </si>
  <si>
    <t>1.715 </t>
  </si>
  <si>
    <t>0.458 </t>
  </si>
  <si>
    <t>29.520 </t>
  </si>
  <si>
    <t>2.735 </t>
  </si>
  <si>
    <t>37.631 </t>
  </si>
  <si>
    <t>3.191 </t>
  </si>
  <si>
    <t>40.850 </t>
  </si>
  <si>
    <t>33.08 </t>
  </si>
  <si>
    <t>9.89 </t>
  </si>
  <si>
    <t>0.572 </t>
  </si>
  <si>
    <t>51.142 </t>
  </si>
  <si>
    <t>0.895 </t>
  </si>
  <si>
    <t>68.121 </t>
  </si>
  <si>
    <t>1.038 </t>
  </si>
  <si>
    <t>77.473 </t>
  </si>
  <si>
    <t>31.14 </t>
  </si>
  <si>
    <t>0.586 </t>
  </si>
  <si>
    <t>43.269 </t>
  </si>
  <si>
    <t>55.752 </t>
  </si>
  <si>
    <t>1.062 </t>
  </si>
  <si>
    <t>0.306 </t>
  </si>
  <si>
    <t>61.180 </t>
  </si>
  <si>
    <t>16.74 </t>
  </si>
  <si>
    <t>10.63 </t>
  </si>
  <si>
    <t>0.597 </t>
  </si>
  <si>
    <t>40.119 </t>
  </si>
  <si>
    <t>0.932 </t>
  </si>
  <si>
    <t>51.295 </t>
  </si>
  <si>
    <t>1.081 </t>
  </si>
  <si>
    <t>55.968 </t>
  </si>
  <si>
    <t>34.12 </t>
  </si>
  <si>
    <t>7.36 </t>
  </si>
  <si>
    <t>1.724 </t>
  </si>
  <si>
    <t>0.436 </t>
  </si>
  <si>
    <t>28.115 </t>
  </si>
  <si>
    <t>2.748 </t>
  </si>
  <si>
    <t>35.784 </t>
  </si>
  <si>
    <t>3.206 </t>
  </si>
  <si>
    <t>0.602 </t>
  </si>
  <si>
    <t>38.815 </t>
  </si>
  <si>
    <t>21.01 </t>
  </si>
  <si>
    <t>7.00 </t>
  </si>
  <si>
    <t>2.130 </t>
  </si>
  <si>
    <t>0.492 </t>
  </si>
  <si>
    <t>31.750 </t>
  </si>
  <si>
    <t>3.471 </t>
  </si>
  <si>
    <t>0.636 </t>
  </si>
  <si>
    <t>41.047 </t>
  </si>
  <si>
    <t>4.079 </t>
  </si>
  <si>
    <t>44.802 </t>
  </si>
  <si>
    <t>33.31 </t>
  </si>
  <si>
    <t>2.147 </t>
  </si>
  <si>
    <t>0.535 </t>
  </si>
  <si>
    <t>34.547 </t>
  </si>
  <si>
    <t>3.496 </t>
  </si>
  <si>
    <t>0.695 </t>
  </si>
  <si>
    <t>44.817 </t>
  </si>
  <si>
    <t>4.108 </t>
  </si>
  <si>
    <t>0.760 </t>
  </si>
  <si>
    <t>49.024 </t>
  </si>
  <si>
    <t>1.75 </t>
  </si>
  <si>
    <t>6.56 </t>
  </si>
  <si>
    <t>2.168 </t>
  </si>
  <si>
    <t>28.750 </t>
  </si>
  <si>
    <t>3.531 </t>
  </si>
  <si>
    <t>37.030 </t>
  </si>
  <si>
    <t>4.148 </t>
  </si>
  <si>
    <t>40.338 </t>
  </si>
  <si>
    <t>73.61 </t>
  </si>
  <si>
    <t>4.77 </t>
  </si>
  <si>
    <t>2.202 </t>
  </si>
  <si>
    <t>32.417 </t>
  </si>
  <si>
    <t>3.585 </t>
  </si>
  <si>
    <t>0.713 </t>
  </si>
  <si>
    <t>41.920 </t>
  </si>
  <si>
    <t>4.211 </t>
  </si>
  <si>
    <t>0.778 </t>
  </si>
  <si>
    <t>45.768 </t>
  </si>
  <si>
    <t>50.75 </t>
  </si>
  <si>
    <t>5.20 </t>
  </si>
  <si>
    <t>2.287 </t>
  </si>
  <si>
    <t>0.476 </t>
  </si>
  <si>
    <t>47.603 </t>
  </si>
  <si>
    <t>3.715 </t>
  </si>
  <si>
    <t>63.894 </t>
  </si>
  <si>
    <t>4.362 </t>
  </si>
  <si>
    <t>0.722 </t>
  </si>
  <si>
    <t>72.177 </t>
  </si>
  <si>
    <t>13.74 </t>
  </si>
  <si>
    <t>12.45 </t>
  </si>
  <si>
    <t>17.907 </t>
  </si>
  <si>
    <t>19.406 </t>
  </si>
  <si>
    <t>18.73 </t>
  </si>
  <si>
    <t>0.53 </t>
  </si>
  <si>
    <t>36.043 </t>
  </si>
  <si>
    <t>46.238 </t>
  </si>
  <si>
    <t>50.396 </t>
  </si>
  <si>
    <t>6.26 </t>
  </si>
  <si>
    <t>1.60 </t>
  </si>
  <si>
    <t>42.645 </t>
  </si>
  <si>
    <t>0.265 </t>
  </si>
  <si>
    <t>55.560 </t>
  </si>
  <si>
    <t>61.193 </t>
  </si>
  <si>
    <t>20.24 </t>
  </si>
  <si>
    <t>10.92 </t>
  </si>
  <si>
    <t>9.336 </t>
  </si>
  <si>
    <t>12.657 </t>
  </si>
  <si>
    <t>12.12 </t>
  </si>
  <si>
    <t>1.90 </t>
  </si>
  <si>
    <t>37.455 </t>
  </si>
  <si>
    <t>40.593 </t>
  </si>
  <si>
    <t>17.92 </t>
  </si>
  <si>
    <t>0.28 </t>
  </si>
  <si>
    <t>77.418 </t>
  </si>
  <si>
    <t>37.50 </t>
  </si>
  <si>
    <t>1.01 </t>
  </si>
  <si>
    <t>48.807 </t>
  </si>
  <si>
    <t>0.192 </t>
  </si>
  <si>
    <t>64.055 </t>
  </si>
  <si>
    <t>71.606 </t>
  </si>
  <si>
    <t>41.03 </t>
  </si>
  <si>
    <t>0.80 </t>
  </si>
  <si>
    <t>63.888 </t>
  </si>
  <si>
    <t>34.38 </t>
  </si>
  <si>
    <t>5.82 </t>
  </si>
  <si>
    <t>60.127 </t>
  </si>
  <si>
    <t>80.56 </t>
  </si>
  <si>
    <t>6.13 </t>
  </si>
  <si>
    <t>0.198 </t>
  </si>
  <si>
    <t>66.163 </t>
  </si>
  <si>
    <t>0.748 </t>
  </si>
  <si>
    <t>33.45 </t>
  </si>
  <si>
    <t>0.00 </t>
  </si>
  <si>
    <t>38.99 </t>
  </si>
  <si>
    <t>42.952 </t>
  </si>
  <si>
    <t>58.945 </t>
  </si>
  <si>
    <t>66.484 </t>
  </si>
  <si>
    <t>1.23 </t>
  </si>
  <si>
    <t>42.631 </t>
  </si>
  <si>
    <t>56.927 </t>
  </si>
  <si>
    <t>63.375 </t>
  </si>
  <si>
    <t>18.95 </t>
  </si>
  <si>
    <t>1.95 </t>
  </si>
  <si>
    <t>34.340 </t>
  </si>
  <si>
    <t>37.145 </t>
  </si>
  <si>
    <t>38.91 </t>
  </si>
  <si>
    <t>3.26 </t>
  </si>
  <si>
    <t>18.301 </t>
  </si>
  <si>
    <t>23.648 </t>
  </si>
  <si>
    <t>25.734 </t>
  </si>
  <si>
    <t>42.63 </t>
  </si>
  <si>
    <t>30.075 </t>
  </si>
  <si>
    <t>39.037 </t>
  </si>
  <si>
    <t>42.615 </t>
  </si>
  <si>
    <t>47.85 </t>
  </si>
  <si>
    <t>5.00 </t>
  </si>
  <si>
    <t>16.174 </t>
  </si>
  <si>
    <t>20.554 </t>
  </si>
  <si>
    <t>22.255 </t>
  </si>
  <si>
    <t>16.86 </t>
  </si>
  <si>
    <t>3.62 </t>
  </si>
  <si>
    <t>19.343 </t>
  </si>
  <si>
    <t>24.526 </t>
  </si>
  <si>
    <t>26.543 </t>
  </si>
  <si>
    <t>40.32 </t>
  </si>
  <si>
    <t>10.923 </t>
  </si>
  <si>
    <t>13.344 </t>
  </si>
  <si>
    <t>14.274 </t>
  </si>
  <si>
    <t>35.88 </t>
  </si>
  <si>
    <t>5.99 </t>
  </si>
  <si>
    <t>21.961 </t>
  </si>
  <si>
    <t>27.585 </t>
  </si>
  <si>
    <t>29.776 </t>
  </si>
  <si>
    <t>39.32 </t>
  </si>
  <si>
    <t>20.741 </t>
  </si>
  <si>
    <t>26.010 </t>
  </si>
  <si>
    <t>28.059 </t>
  </si>
  <si>
    <t>39.45 </t>
  </si>
  <si>
    <t>6.92 </t>
  </si>
  <si>
    <t>23.887 </t>
  </si>
  <si>
    <t>29.965 </t>
  </si>
  <si>
    <t>0.322 </t>
  </si>
  <si>
    <t>32.338 </t>
  </si>
  <si>
    <t>30.61 </t>
  </si>
  <si>
    <t>6.57 </t>
  </si>
  <si>
    <t>25.381 </t>
  </si>
  <si>
    <t>31.841 </t>
  </si>
  <si>
    <t>0.352 </t>
  </si>
  <si>
    <t>34.369 </t>
  </si>
  <si>
    <t>53.29 </t>
  </si>
  <si>
    <t>27.135 </t>
  </si>
  <si>
    <t>34.008 </t>
  </si>
  <si>
    <t>36.705 </t>
  </si>
  <si>
    <t>8.14 </t>
  </si>
  <si>
    <t>3.44 </t>
  </si>
  <si>
    <t>12.973 </t>
  </si>
  <si>
    <t>15.654 </t>
  </si>
  <si>
    <t>16.685 </t>
  </si>
  <si>
    <t>50.41 </t>
  </si>
  <si>
    <t>11.66 </t>
  </si>
  <si>
    <t>31.138 </t>
  </si>
  <si>
    <t>39.024 </t>
  </si>
  <si>
    <t>42.147 </t>
  </si>
  <si>
    <t>62.53 </t>
  </si>
  <si>
    <t>5.90 </t>
  </si>
  <si>
    <t>39.689 </t>
  </si>
  <si>
    <t>50.278 </t>
  </si>
  <si>
    <t>54.665 </t>
  </si>
  <si>
    <t>30.91 </t>
  </si>
  <si>
    <t>5.27 </t>
  </si>
  <si>
    <t>0.313 </t>
  </si>
  <si>
    <t>43.509 </t>
  </si>
  <si>
    <t>0.557 </t>
  </si>
  <si>
    <t>60.905 </t>
  </si>
  <si>
    <t>45.186 </t>
  </si>
  <si>
    <t>0.510 </t>
  </si>
  <si>
    <t>58.115 </t>
  </si>
  <si>
    <t>0.589 </t>
  </si>
  <si>
    <t>63.880 </t>
  </si>
  <si>
    <t>27.75 </t>
  </si>
  <si>
    <t>45.458 </t>
  </si>
  <si>
    <t>0.534 </t>
  </si>
  <si>
    <t>58.562 </t>
  </si>
  <si>
    <t>0.618 </t>
  </si>
  <si>
    <t>0.258 </t>
  </si>
  <si>
    <t>64.442 </t>
  </si>
  <si>
    <t>5.69 </t>
  </si>
  <si>
    <t>35.710 </t>
  </si>
  <si>
    <t>45.126 </t>
  </si>
  <si>
    <t>48.930 </t>
  </si>
  <si>
    <t>31.15 </t>
  </si>
  <si>
    <t>5.46 </t>
  </si>
  <si>
    <t>47.068 </t>
  </si>
  <si>
    <t>0.571 </t>
  </si>
  <si>
    <t>61.168 </t>
  </si>
  <si>
    <t>0.661 </t>
  </si>
  <si>
    <t>67.766 </t>
  </si>
  <si>
    <t>47.026 </t>
  </si>
  <si>
    <t>0.580 </t>
  </si>
  <si>
    <t>61.159 </t>
  </si>
  <si>
    <t>0.672 </t>
  </si>
  <si>
    <t>67.776 </t>
  </si>
  <si>
    <t>17.63 </t>
  </si>
  <si>
    <t>2.44 </t>
  </si>
  <si>
    <t>13.426 </t>
  </si>
  <si>
    <t>17.252 </t>
  </si>
  <si>
    <t>18.738 </t>
  </si>
  <si>
    <t>37.82 </t>
  </si>
  <si>
    <t>49.667 </t>
  </si>
  <si>
    <t>65.470 </t>
  </si>
  <si>
    <t>73.567 </t>
  </si>
  <si>
    <t>17.57 </t>
  </si>
  <si>
    <t>6.03 </t>
  </si>
  <si>
    <t>0.980 </t>
  </si>
  <si>
    <t>1.133 </t>
  </si>
  <si>
    <t>48.99 </t>
  </si>
  <si>
    <t>1.41 </t>
  </si>
  <si>
    <t>0.625 </t>
  </si>
  <si>
    <t>0.968 </t>
  </si>
  <si>
    <t>1.119 </t>
  </si>
  <si>
    <t>34.40 </t>
  </si>
  <si>
    <t>1.54 </t>
  </si>
  <si>
    <t>68.280 </t>
  </si>
  <si>
    <t>0.997 </t>
  </si>
  <si>
    <t>51.29 </t>
  </si>
  <si>
    <t>0.92 </t>
  </si>
  <si>
    <t>0.788 </t>
  </si>
  <si>
    <t>0.911 </t>
  </si>
  <si>
    <t>43.13 </t>
  </si>
  <si>
    <t>78.734 </t>
  </si>
  <si>
    <t>0.680 </t>
  </si>
  <si>
    <t>37.05 </t>
  </si>
  <si>
    <t>1.30 </t>
  </si>
  <si>
    <t>0.370 </t>
  </si>
  <si>
    <t>0.305 </t>
  </si>
  <si>
    <t>76.305 </t>
  </si>
  <si>
    <t>0.574 </t>
  </si>
  <si>
    <t>0.663 </t>
  </si>
  <si>
    <t>43.79 </t>
  </si>
  <si>
    <t>2.85 </t>
  </si>
  <si>
    <t>51.309 </t>
  </si>
  <si>
    <t>0.480 </t>
  </si>
  <si>
    <t>67.979 </t>
  </si>
  <si>
    <t>77.066 </t>
  </si>
  <si>
    <t>1.62 </t>
  </si>
  <si>
    <t>1.24 </t>
  </si>
  <si>
    <t>62.123 </t>
  </si>
  <si>
    <t>13.34 </t>
  </si>
  <si>
    <t>4.42 </t>
  </si>
  <si>
    <t>28.495 </t>
  </si>
  <si>
    <t>35.730 </t>
  </si>
  <si>
    <t>38.576 </t>
  </si>
  <si>
    <t>65.05 </t>
  </si>
  <si>
    <t>41.296 </t>
  </si>
  <si>
    <t>52.768 </t>
  </si>
  <si>
    <t>57.608 </t>
  </si>
  <si>
    <t>67.85 </t>
  </si>
  <si>
    <t>30.623 </t>
  </si>
  <si>
    <t>38.551 </t>
  </si>
  <si>
    <t>41.686 </t>
  </si>
  <si>
    <t>4.93 </t>
  </si>
  <si>
    <t>2.84 </t>
  </si>
  <si>
    <t>23.720 </t>
  </si>
  <si>
    <t>30.256 </t>
  </si>
  <si>
    <t>32.814 </t>
  </si>
  <si>
    <t>3.47 </t>
  </si>
  <si>
    <t>6.011 </t>
  </si>
  <si>
    <t>7.287 </t>
  </si>
  <si>
    <t>7.776 </t>
  </si>
  <si>
    <t>117.56 </t>
  </si>
  <si>
    <t>26.752 </t>
  </si>
  <si>
    <t>33.385 </t>
  </si>
  <si>
    <t>35.983 </t>
  </si>
  <si>
    <t>1.61 </t>
  </si>
  <si>
    <t>34.76 </t>
  </si>
  <si>
    <t>6.416 </t>
  </si>
  <si>
    <t>8.784 </t>
  </si>
  <si>
    <t>9.714 </t>
  </si>
  <si>
    <t>23.36 </t>
  </si>
  <si>
    <t>7.617 </t>
  </si>
  <si>
    <t>10.294 </t>
  </si>
  <si>
    <t>11.348 </t>
  </si>
  <si>
    <t>33.15 </t>
  </si>
  <si>
    <t>14.45 </t>
  </si>
  <si>
    <t>11.588 </t>
  </si>
  <si>
    <t>13.961 </t>
  </si>
  <si>
    <t>14.872 </t>
  </si>
  <si>
    <t>6.06 </t>
  </si>
  <si>
    <t>18.183 </t>
  </si>
  <si>
    <t>22.496 </t>
  </si>
  <si>
    <t>24.163 </t>
  </si>
  <si>
    <t>16.199 </t>
  </si>
  <si>
    <t>19.998 </t>
  </si>
  <si>
    <t>21.463 </t>
  </si>
  <si>
    <t>34.00 </t>
  </si>
  <si>
    <t>3.29 </t>
  </si>
  <si>
    <t>20.322 </t>
  </si>
  <si>
    <t>25.132 </t>
  </si>
  <si>
    <t>26.994 </t>
  </si>
  <si>
    <t>30.96 </t>
  </si>
  <si>
    <t>4.62 </t>
  </si>
  <si>
    <t>21.240 </t>
  </si>
  <si>
    <t>26.254 </t>
  </si>
  <si>
    <t>28.197 </t>
  </si>
  <si>
    <t>42.57 </t>
  </si>
  <si>
    <t>19.304 </t>
  </si>
  <si>
    <t>23.850 </t>
  </si>
  <si>
    <t>25.609 </t>
  </si>
  <si>
    <t>43.80 </t>
  </si>
  <si>
    <t>23.344 </t>
  </si>
  <si>
    <t>29.050 </t>
  </si>
  <si>
    <t>31.270 </t>
  </si>
  <si>
    <t>39.41 </t>
  </si>
  <si>
    <t>12.08 </t>
  </si>
  <si>
    <t>50.401 </t>
  </si>
  <si>
    <t>0.613 </t>
  </si>
  <si>
    <t>68.603 </t>
  </si>
  <si>
    <t>0.718 </t>
  </si>
  <si>
    <t>79.069 </t>
  </si>
  <si>
    <t>46.18 </t>
  </si>
  <si>
    <t>8.01 </t>
  </si>
  <si>
    <t>54.373 </t>
  </si>
  <si>
    <t>0.938 </t>
  </si>
  <si>
    <t>77.727 </t>
  </si>
  <si>
    <t>1.103 </t>
  </si>
  <si>
    <t>42.77 </t>
  </si>
  <si>
    <t>10.29 </t>
  </si>
  <si>
    <t>0.622 </t>
  </si>
  <si>
    <t>1.017 </t>
  </si>
  <si>
    <t>74.496 </t>
  </si>
  <si>
    <t>1.195 </t>
  </si>
  <si>
    <t>0.362 </t>
  </si>
  <si>
    <t>90.450 </t>
  </si>
  <si>
    <t>43.34 </t>
  </si>
  <si>
    <t>7.89 </t>
  </si>
  <si>
    <t>0.673 </t>
  </si>
  <si>
    <t>60.404 </t>
  </si>
  <si>
    <t>1.098 </t>
  </si>
  <si>
    <t>39.50 </t>
  </si>
  <si>
    <t>7.21 </t>
  </si>
  <si>
    <t>0.705 </t>
  </si>
  <si>
    <t>64.182 </t>
  </si>
  <si>
    <t>1.149 </t>
  </si>
  <si>
    <t>78.36 </t>
  </si>
  <si>
    <t>0.781 </t>
  </si>
  <si>
    <t>62.273 </t>
  </si>
  <si>
    <t>1.268 </t>
  </si>
  <si>
    <t>1.487 </t>
  </si>
  <si>
    <t>5.41 </t>
  </si>
  <si>
    <t>2.59 </t>
  </si>
  <si>
    <t>21.553 </t>
  </si>
  <si>
    <t>26.732 </t>
  </si>
  <si>
    <t>28.742 </t>
  </si>
  <si>
    <t>50.07 </t>
  </si>
  <si>
    <t>0.36 </t>
  </si>
  <si>
    <t>29.672 </t>
  </si>
  <si>
    <t>37.028 </t>
  </si>
  <si>
    <t>39.922 </t>
  </si>
  <si>
    <t>56.79 </t>
  </si>
  <si>
    <t>1.92 </t>
  </si>
  <si>
    <t>30.336 </t>
  </si>
  <si>
    <t>37.989 </t>
  </si>
  <si>
    <t>41.008 </t>
  </si>
  <si>
    <t>2.61 </t>
  </si>
  <si>
    <t>7.865 </t>
  </si>
  <si>
    <t>9.763 </t>
  </si>
  <si>
    <t>10.493 </t>
  </si>
  <si>
    <t>1.86 </t>
  </si>
  <si>
    <t>6.97 </t>
  </si>
  <si>
    <t>1.147 </t>
  </si>
  <si>
    <t>1.375 </t>
  </si>
  <si>
    <t>1.464 </t>
  </si>
  <si>
    <t>15.68 </t>
  </si>
  <si>
    <t>18.49 </t>
  </si>
  <si>
    <t>8.468 </t>
  </si>
  <si>
    <t>10.464 </t>
  </si>
  <si>
    <t>11.232 </t>
  </si>
  <si>
    <t>27.63 </t>
  </si>
  <si>
    <t>23.60 </t>
  </si>
  <si>
    <t>0.809 </t>
  </si>
  <si>
    <t>48.614 </t>
  </si>
  <si>
    <t>1.316 </t>
  </si>
  <si>
    <t>65.664 </t>
  </si>
  <si>
    <t>1.545 </t>
  </si>
  <si>
    <t>74.675 </t>
  </si>
  <si>
    <t>1.66 </t>
  </si>
  <si>
    <t>27.65 </t>
  </si>
  <si>
    <t>0.833 </t>
  </si>
  <si>
    <t>47.279 </t>
  </si>
  <si>
    <t>1.360 </t>
  </si>
  <si>
    <t>63.554 </t>
  </si>
  <si>
    <t>1.597 </t>
  </si>
  <si>
    <t>71.734 </t>
  </si>
  <si>
    <t>12.47 </t>
  </si>
  <si>
    <t>21.565 </t>
  </si>
  <si>
    <t>26.607 </t>
  </si>
  <si>
    <t>28.561 </t>
  </si>
  <si>
    <t>18.93 </t>
  </si>
  <si>
    <t>4.01 </t>
  </si>
  <si>
    <t>21.523 </t>
  </si>
  <si>
    <t>26.630 </t>
  </si>
  <si>
    <t>28.611 </t>
  </si>
  <si>
    <t>11.26 </t>
  </si>
  <si>
    <t>22.380 </t>
  </si>
  <si>
    <t>27.951 </t>
  </si>
  <si>
    <t>30.117 </t>
  </si>
  <si>
    <t>7.35 </t>
  </si>
  <si>
    <t>2.86 </t>
  </si>
  <si>
    <t>3.054 </t>
  </si>
  <si>
    <t>3.603 </t>
  </si>
  <si>
    <t>3.813 </t>
  </si>
  <si>
    <t>22.55 </t>
  </si>
  <si>
    <t>15.12 </t>
  </si>
  <si>
    <t>3.815 </t>
  </si>
  <si>
    <t>4.525 </t>
  </si>
  <si>
    <t>4.797 </t>
  </si>
  <si>
    <t>16.00 </t>
  </si>
  <si>
    <t>7.213 </t>
  </si>
  <si>
    <t>8.646 </t>
  </si>
  <si>
    <t>9.195 </t>
  </si>
  <si>
    <t>17.37 </t>
  </si>
  <si>
    <t>13.07 </t>
  </si>
  <si>
    <t>7.216 </t>
  </si>
  <si>
    <t>8.649 </t>
  </si>
  <si>
    <t>9.198 </t>
  </si>
  <si>
    <t>18.60 </t>
  </si>
  <si>
    <t>7.31 </t>
  </si>
  <si>
    <t>33.886 </t>
  </si>
  <si>
    <t>0.655 </t>
  </si>
  <si>
    <t>46.679 </t>
  </si>
  <si>
    <t>0.795 </t>
  </si>
  <si>
    <t>52.123 </t>
  </si>
  <si>
    <t>15.44 </t>
  </si>
  <si>
    <t>46.585 </t>
  </si>
  <si>
    <t>67.940 </t>
  </si>
  <si>
    <t>0.764 </t>
  </si>
  <si>
    <t>81.420 </t>
  </si>
  <si>
    <t>20.21 </t>
  </si>
  <si>
    <t>9.21 </t>
  </si>
  <si>
    <t>12.074 </t>
  </si>
  <si>
    <t>14.753 </t>
  </si>
  <si>
    <t>15.782 </t>
  </si>
  <si>
    <t>23.73 </t>
  </si>
  <si>
    <t>13.11 </t>
  </si>
  <si>
    <t>46.232 </t>
  </si>
  <si>
    <t>0.581 </t>
  </si>
  <si>
    <t>68.206 </t>
  </si>
  <si>
    <t>0.711 </t>
  </si>
  <si>
    <t>82.407 </t>
  </si>
  <si>
    <t>20.35 </t>
  </si>
  <si>
    <t>12.83 </t>
  </si>
  <si>
    <t>45.480 </t>
  </si>
  <si>
    <t>67.046 </t>
  </si>
  <si>
    <t>0.689 </t>
  </si>
  <si>
    <t>80.396 </t>
  </si>
  <si>
    <t>23.40 </t>
  </si>
  <si>
    <t>14.10 </t>
  </si>
  <si>
    <t>43.293 </t>
  </si>
  <si>
    <t>0.542 </t>
  </si>
  <si>
    <t>63.225 </t>
  </si>
  <si>
    <t>0.666 </t>
  </si>
  <si>
    <t>74.111 </t>
  </si>
  <si>
    <t>22.35 </t>
  </si>
  <si>
    <t>45.664 </t>
  </si>
  <si>
    <t>0.525 </t>
  </si>
  <si>
    <t>68.028 </t>
  </si>
  <si>
    <t>0.646 </t>
  </si>
  <si>
    <t>82.568 </t>
  </si>
  <si>
    <t>23.24 </t>
  </si>
  <si>
    <t>16.48 </t>
  </si>
  <si>
    <t>57.572 </t>
  </si>
  <si>
    <t>66.115 </t>
  </si>
  <si>
    <t>20.37 </t>
  </si>
  <si>
    <t>17.38 </t>
  </si>
  <si>
    <t>37.713 </t>
  </si>
  <si>
    <t>54.346 </t>
  </si>
  <si>
    <t>0.585 </t>
  </si>
  <si>
    <t>62.006 </t>
  </si>
  <si>
    <t>19.49 </t>
  </si>
  <si>
    <t>8.00 </t>
  </si>
  <si>
    <t>45.935 </t>
  </si>
  <si>
    <t>69.351 </t>
  </si>
  <si>
    <t>0.573 </t>
  </si>
  <si>
    <t>85.741 </t>
  </si>
  <si>
    <t>20.88 </t>
  </si>
  <si>
    <t>29.722 </t>
  </si>
  <si>
    <t>42.267 </t>
  </si>
  <si>
    <t>47.567 </t>
  </si>
  <si>
    <t>40.04 </t>
  </si>
  <si>
    <t>10.69 </t>
  </si>
  <si>
    <t>24.389 </t>
  </si>
  <si>
    <t>34.620 </t>
  </si>
  <si>
    <t>38.844 </t>
  </si>
  <si>
    <t>33.32 </t>
  </si>
  <si>
    <t>8.73 </t>
  </si>
  <si>
    <t>23.063 </t>
  </si>
  <si>
    <t>33.215 </t>
  </si>
  <si>
    <t>37.409 </t>
  </si>
  <si>
    <t>27.54 </t>
  </si>
  <si>
    <t>10.53 </t>
  </si>
  <si>
    <t>20.137 </t>
  </si>
  <si>
    <t>29.271 </t>
  </si>
  <si>
    <t>33.026 </t>
  </si>
  <si>
    <t>11.01 </t>
  </si>
  <si>
    <t>18.284 </t>
  </si>
  <si>
    <t>26.544 </t>
  </si>
  <si>
    <t>29.937 </t>
  </si>
  <si>
    <t>28.39 </t>
  </si>
  <si>
    <t>15.82 </t>
  </si>
  <si>
    <t>13.928 </t>
  </si>
  <si>
    <t>20.949 </t>
  </si>
  <si>
    <t>11.902 </t>
  </si>
  <si>
    <t>19.421 </t>
  </si>
  <si>
    <t>22.472 </t>
  </si>
  <si>
    <t>40.06 </t>
  </si>
  <si>
    <t>6.59 </t>
  </si>
  <si>
    <t>9.354 </t>
  </si>
  <si>
    <t>15.619 </t>
  </si>
  <si>
    <t>18.148 </t>
  </si>
  <si>
    <t>48.38 </t>
  </si>
  <si>
    <t>9.84 </t>
  </si>
  <si>
    <t>32.216 </t>
  </si>
  <si>
    <t>45.675 </t>
  </si>
  <si>
    <t>51.375 </t>
  </si>
  <si>
    <t>20.30 </t>
  </si>
  <si>
    <t>9.16 </t>
  </si>
  <si>
    <t>32.127 </t>
  </si>
  <si>
    <t>45.555 </t>
  </si>
  <si>
    <t>51.241 </t>
  </si>
  <si>
    <t>8.69 </t>
  </si>
  <si>
    <t>23.177 </t>
  </si>
  <si>
    <t>32.787 </t>
  </si>
  <si>
    <t>36.672 </t>
  </si>
  <si>
    <t>33.38 </t>
  </si>
  <si>
    <t>24.021 </t>
  </si>
  <si>
    <t>33.196 </t>
  </si>
  <si>
    <t>36.911 </t>
  </si>
  <si>
    <t>11.48 </t>
  </si>
  <si>
    <t>1.610 </t>
  </si>
  <si>
    <t>0.376 </t>
  </si>
  <si>
    <t>24.248 </t>
  </si>
  <si>
    <t>2.576 </t>
  </si>
  <si>
    <t>30.822 </t>
  </si>
  <si>
    <t>3.009 </t>
  </si>
  <si>
    <t>0.518 </t>
  </si>
  <si>
    <t>33.400 </t>
  </si>
  <si>
    <t>64.00 </t>
  </si>
  <si>
    <t>3.75 </t>
  </si>
  <si>
    <t>10.056 </t>
  </si>
  <si>
    <t>14.781 </t>
  </si>
  <si>
    <t>16.662 </t>
  </si>
  <si>
    <t>63.85 </t>
  </si>
  <si>
    <t>16.603 </t>
  </si>
  <si>
    <t>24.049 </t>
  </si>
  <si>
    <t>27.031 </t>
  </si>
  <si>
    <t>21.826 </t>
  </si>
  <si>
    <t>31.787 </t>
  </si>
  <si>
    <t>35.823 </t>
  </si>
  <si>
    <t>36.40 </t>
  </si>
  <si>
    <t>9.18 </t>
  </si>
  <si>
    <t>4.544 </t>
  </si>
  <si>
    <t>7.403 </t>
  </si>
  <si>
    <t>8.549 </t>
  </si>
  <si>
    <t>27.30 </t>
  </si>
  <si>
    <t>8.46 </t>
  </si>
  <si>
    <t>9.002 </t>
  </si>
  <si>
    <t>12.968 </t>
  </si>
  <si>
    <t>14.560 </t>
  </si>
  <si>
    <t>42.46 </t>
  </si>
  <si>
    <t>10.459 </t>
  </si>
  <si>
    <t>14.586 </t>
  </si>
  <si>
    <t>16.239 </t>
  </si>
  <si>
    <t>40.34 </t>
  </si>
  <si>
    <t>9.22 </t>
  </si>
  <si>
    <t>13.876 </t>
  </si>
  <si>
    <t>18.859 </t>
  </si>
  <si>
    <t>20.848 </t>
  </si>
  <si>
    <t>41.55 </t>
  </si>
  <si>
    <t>7.70 </t>
  </si>
  <si>
    <t>16.540 </t>
  </si>
  <si>
    <t>22.285 </t>
  </si>
  <si>
    <t>24.575 </t>
  </si>
  <si>
    <t>21.43 </t>
  </si>
  <si>
    <t>7.56 </t>
  </si>
  <si>
    <t>18.562 </t>
  </si>
  <si>
    <t>25.024 </t>
  </si>
  <si>
    <t>27.600 </t>
  </si>
  <si>
    <t>40.27 </t>
  </si>
  <si>
    <t>28.176 </t>
  </si>
  <si>
    <t>31.238 </t>
  </si>
  <si>
    <t>27.24 </t>
  </si>
  <si>
    <t>22.411 </t>
  </si>
  <si>
    <t>30.863 </t>
  </si>
  <si>
    <t>34.270 </t>
  </si>
  <si>
    <t>10.18 </t>
  </si>
  <si>
    <t>21.13 </t>
  </si>
  <si>
    <t>13.782 </t>
  </si>
  <si>
    <t>19.294 </t>
  </si>
  <si>
    <t>21.482 </t>
  </si>
  <si>
    <t>63.38 </t>
  </si>
  <si>
    <t>44.906 </t>
  </si>
  <si>
    <t>72.469 </t>
  </si>
  <si>
    <t>0.456 </t>
  </si>
  <si>
    <t>12.25 </t>
  </si>
  <si>
    <t>2.69 </t>
  </si>
  <si>
    <t>52.140 </t>
  </si>
  <si>
    <t>0.372 </t>
  </si>
  <si>
    <t>0.470 </t>
  </si>
  <si>
    <t>6.17 </t>
  </si>
  <si>
    <t>5.51 </t>
  </si>
  <si>
    <t>43.049 </t>
  </si>
  <si>
    <t>68.285 </t>
  </si>
  <si>
    <t>86.325 </t>
  </si>
  <si>
    <t>0.76 </t>
  </si>
  <si>
    <t>50.00 </t>
  </si>
  <si>
    <t>4.951 </t>
  </si>
  <si>
    <t>6.569 </t>
  </si>
  <si>
    <t>7.201 </t>
  </si>
  <si>
    <t>65.17 </t>
  </si>
  <si>
    <t>2.82 </t>
  </si>
  <si>
    <t>44.647 </t>
  </si>
  <si>
    <t>71.879 </t>
  </si>
  <si>
    <t>67.38 </t>
  </si>
  <si>
    <t>0.68 </t>
  </si>
  <si>
    <t>48.876 </t>
  </si>
  <si>
    <t>90.333 </t>
  </si>
  <si>
    <t>64.28 </t>
  </si>
  <si>
    <t>-1.23 </t>
  </si>
  <si>
    <t>64.76 </t>
  </si>
  <si>
    <t>-5.33 </t>
  </si>
  <si>
    <t>34.92 </t>
  </si>
  <si>
    <t>9.316 </t>
  </si>
  <si>
    <t>14.947 </t>
  </si>
  <si>
    <t>17.221 </t>
  </si>
  <si>
    <t>76.20 </t>
  </si>
  <si>
    <t>4.92 </t>
  </si>
  <si>
    <t>7.271 </t>
  </si>
  <si>
    <t>12.180 </t>
  </si>
  <si>
    <t>14.161 </t>
  </si>
  <si>
    <t>18.80 </t>
  </si>
  <si>
    <t>4.89 </t>
  </si>
  <si>
    <t>7.062 </t>
  </si>
  <si>
    <t>12.290 </t>
  </si>
  <si>
    <t>14.401 </t>
  </si>
  <si>
    <t>67.93 </t>
  </si>
  <si>
    <t>11.946 </t>
  </si>
  <si>
    <t>19.256 </t>
  </si>
  <si>
    <t>22.213 </t>
  </si>
  <si>
    <t>49.76 </t>
  </si>
  <si>
    <t>2.47 </t>
  </si>
  <si>
    <t>7.729 </t>
  </si>
  <si>
    <t>10.531 </t>
  </si>
  <si>
    <t>11.631 </t>
  </si>
  <si>
    <t>5.07 </t>
  </si>
  <si>
    <t>102.41 </t>
  </si>
  <si>
    <t>3.765 </t>
  </si>
  <si>
    <t>4.936 </t>
  </si>
  <si>
    <t>5.393 </t>
  </si>
  <si>
    <t>78.72 </t>
  </si>
  <si>
    <t>2.08 </t>
  </si>
  <si>
    <t>10.659 </t>
  </si>
  <si>
    <t>17.173 </t>
  </si>
  <si>
    <t>19.798 </t>
  </si>
  <si>
    <t>51.05 </t>
  </si>
  <si>
    <t>2.45 </t>
  </si>
  <si>
    <t>8.046 </t>
  </si>
  <si>
    <t>12.690 </t>
  </si>
  <si>
    <t>14.552 </t>
  </si>
  <si>
    <t>56.36 </t>
  </si>
  <si>
    <t>3.05 </t>
  </si>
  <si>
    <t>5.380 </t>
  </si>
  <si>
    <t>8.221 </t>
  </si>
  <si>
    <t>9.355 </t>
  </si>
  <si>
    <t>43.57 </t>
  </si>
  <si>
    <t>14.92 </t>
  </si>
  <si>
    <t>10.283 </t>
  </si>
  <si>
    <t>12.814 </t>
  </si>
  <si>
    <t>13.791 </t>
  </si>
  <si>
    <t>40.07 </t>
  </si>
  <si>
    <t>12.88 </t>
  </si>
  <si>
    <t>2.919 </t>
  </si>
  <si>
    <t>3.649 </t>
  </si>
  <si>
    <t>3.931 </t>
  </si>
  <si>
    <t>50.28 </t>
  </si>
  <si>
    <t>14.32 </t>
  </si>
  <si>
    <t>14.584 </t>
  </si>
  <si>
    <t>18.454 </t>
  </si>
  <si>
    <t>19.959 </t>
  </si>
  <si>
    <t>29.90 </t>
  </si>
  <si>
    <t>41.40 </t>
  </si>
  <si>
    <t>0.58 </t>
  </si>
  <si>
    <t>47.263 </t>
  </si>
  <si>
    <t>62.351 </t>
  </si>
  <si>
    <t>69.622 </t>
  </si>
  <si>
    <t>13.58 </t>
  </si>
  <si>
    <t>6.85 </t>
  </si>
  <si>
    <t>16.481 </t>
  </si>
  <si>
    <t>20.747 </t>
  </si>
  <si>
    <t>22.399 </t>
  </si>
  <si>
    <t>42.00 </t>
  </si>
  <si>
    <t>6.83 </t>
  </si>
  <si>
    <t>30.739 </t>
  </si>
  <si>
    <t>43.910 </t>
  </si>
  <si>
    <t>49.420 </t>
  </si>
  <si>
    <t>90.30 </t>
  </si>
  <si>
    <t>6.82 </t>
  </si>
  <si>
    <t>39.047 </t>
  </si>
  <si>
    <t>54.474 </t>
  </si>
  <si>
    <t>0.361 </t>
  </si>
  <si>
    <t>61.446 </t>
  </si>
  <si>
    <t>10.42 </t>
  </si>
  <si>
    <t>19.732 </t>
  </si>
  <si>
    <t>26.013 </t>
  </si>
  <si>
    <t>46.19 </t>
  </si>
  <si>
    <t>33.530 </t>
  </si>
  <si>
    <t>36.027 </t>
  </si>
  <si>
    <t>277.34 </t>
  </si>
  <si>
    <t>13.80 </t>
  </si>
  <si>
    <t>18.709 </t>
  </si>
  <si>
    <t>29.125 </t>
  </si>
  <si>
    <t>33.375 </t>
  </si>
  <si>
    <t>17.02 </t>
  </si>
  <si>
    <t>1.94 </t>
  </si>
  <si>
    <t>10.41 </t>
  </si>
  <si>
    <t>0.440 </t>
  </si>
  <si>
    <t>0.950 </t>
  </si>
  <si>
    <t>15.63 </t>
  </si>
  <si>
    <t>0.835 </t>
  </si>
  <si>
    <t>1.008 </t>
  </si>
  <si>
    <t>47.72 </t>
  </si>
  <si>
    <t>1.53 </t>
  </si>
  <si>
    <t>0.403 </t>
  </si>
  <si>
    <t>0.668 </t>
  </si>
  <si>
    <t>55.29 </t>
  </si>
  <si>
    <t>1.50 </t>
  </si>
  <si>
    <t>19.212 </t>
  </si>
  <si>
    <t>23.499 </t>
  </si>
  <si>
    <t>25.153 </t>
  </si>
  <si>
    <t>46.87 </t>
  </si>
  <si>
    <t>1.22 </t>
  </si>
  <si>
    <t>0.630 </t>
  </si>
  <si>
    <t>19.98 </t>
  </si>
  <si>
    <t>3.70 </t>
  </si>
  <si>
    <t>84.835 </t>
  </si>
  <si>
    <t>0.642 </t>
  </si>
  <si>
    <t>51.91 </t>
  </si>
  <si>
    <t>1.79 </t>
  </si>
  <si>
    <t>79.753 </t>
  </si>
  <si>
    <t>38.86 </t>
  </si>
  <si>
    <t>3.09 </t>
  </si>
  <si>
    <t>54.775 </t>
  </si>
  <si>
    <t>87.698 </t>
  </si>
  <si>
    <t>37.67 </t>
  </si>
  <si>
    <t>49.254 </t>
  </si>
  <si>
    <t>72.502 </t>
  </si>
  <si>
    <t>90.085 </t>
  </si>
  <si>
    <t>48.28 </t>
  </si>
  <si>
    <t>8.160 </t>
  </si>
  <si>
    <t>9.884 </t>
  </si>
  <si>
    <t>10.544 </t>
  </si>
  <si>
    <t>36.98 </t>
  </si>
  <si>
    <t>5.92 </t>
  </si>
  <si>
    <t>11.702 </t>
  </si>
  <si>
    <t>14.099 </t>
  </si>
  <si>
    <t>15.019 </t>
  </si>
  <si>
    <t>6.42 </t>
  </si>
  <si>
    <t>20.41 </t>
  </si>
  <si>
    <t>9.465 </t>
  </si>
  <si>
    <t>11.379 </t>
  </si>
  <si>
    <t>12.113 </t>
  </si>
  <si>
    <t>17.41 </t>
  </si>
  <si>
    <t>17.34 </t>
  </si>
  <si>
    <t>-1.79 </t>
  </si>
  <si>
    <t>14.40 </t>
  </si>
  <si>
    <t>41.892 </t>
  </si>
  <si>
    <t>0.628 </t>
  </si>
  <si>
    <t>57.351 </t>
  </si>
  <si>
    <t>0.752 </t>
  </si>
  <si>
    <t>0.484 </t>
  </si>
  <si>
    <t>64.500 </t>
  </si>
  <si>
    <t>18.50 </t>
  </si>
  <si>
    <t>1.89 </t>
  </si>
  <si>
    <t>32.423 </t>
  </si>
  <si>
    <t>0.325 </t>
  </si>
  <si>
    <t>43.371 </t>
  </si>
  <si>
    <t>0.761 </t>
  </si>
  <si>
    <t>47.873 </t>
  </si>
  <si>
    <t>24.15 </t>
  </si>
  <si>
    <t>1.45 </t>
  </si>
  <si>
    <t>0.378 </t>
  </si>
  <si>
    <t>29.626 </t>
  </si>
  <si>
    <t>0.652 </t>
  </si>
  <si>
    <t>39.382 </t>
  </si>
  <si>
    <t>0.779 </t>
  </si>
  <si>
    <t>43.337 </t>
  </si>
  <si>
    <t>16.43 </t>
  </si>
  <si>
    <t>0.411 </t>
  </si>
  <si>
    <t>21.160 </t>
  </si>
  <si>
    <t>27.713 </t>
  </si>
  <si>
    <t>0.834 </t>
  </si>
  <si>
    <t>30.309 </t>
  </si>
  <si>
    <t>19.68 </t>
  </si>
  <si>
    <t>0.823 </t>
  </si>
  <si>
    <t>37.808 </t>
  </si>
  <si>
    <t>1.382 </t>
  </si>
  <si>
    <t>50.152 </t>
  </si>
  <si>
    <t>1.637 </t>
  </si>
  <si>
    <t>34.90 </t>
  </si>
  <si>
    <t>5.62 </t>
  </si>
  <si>
    <t>32.193 </t>
  </si>
  <si>
    <t>1.457 </t>
  </si>
  <si>
    <t>0.369 </t>
  </si>
  <si>
    <t>42.141 </t>
  </si>
  <si>
    <t>1.723 </t>
  </si>
  <si>
    <t>46.190 </t>
  </si>
  <si>
    <t>18.27 </t>
  </si>
  <si>
    <t>7.17 </t>
  </si>
  <si>
    <t>0.892 </t>
  </si>
  <si>
    <t>30.541 </t>
  </si>
  <si>
    <t>1.484 </t>
  </si>
  <si>
    <t>0.349 </t>
  </si>
  <si>
    <t>1.755 </t>
  </si>
  <si>
    <t>43.625 </t>
  </si>
  <si>
    <t>18.74 </t>
  </si>
  <si>
    <t>7.15 </t>
  </si>
  <si>
    <t>0.902 </t>
  </si>
  <si>
    <t>30.725 </t>
  </si>
  <si>
    <t>1.499 </t>
  </si>
  <si>
    <t>40.101 </t>
  </si>
  <si>
    <t>43.891 </t>
  </si>
  <si>
    <t>22.36 </t>
  </si>
  <si>
    <t>11.23 </t>
  </si>
  <si>
    <t>0.914 </t>
  </si>
  <si>
    <t>27.561 </t>
  </si>
  <si>
    <t>1.520 </t>
  </si>
  <si>
    <t>35.845 </t>
  </si>
  <si>
    <t>1.796 </t>
  </si>
  <si>
    <t>0.343 </t>
  </si>
  <si>
    <t>39.158 </t>
  </si>
  <si>
    <t>36.31 </t>
  </si>
  <si>
    <t>9.91 </t>
  </si>
  <si>
    <t>0.930 </t>
  </si>
  <si>
    <t>0.251 </t>
  </si>
  <si>
    <t>1.547 </t>
  </si>
  <si>
    <t>37.383 </t>
  </si>
  <si>
    <t>1.828 </t>
  </si>
  <si>
    <t>40.863 </t>
  </si>
  <si>
    <t>42.75 </t>
  </si>
  <si>
    <t>8.75 </t>
  </si>
  <si>
    <t>1.019 </t>
  </si>
  <si>
    <t>31.075 </t>
  </si>
  <si>
    <t>1.705 </t>
  </si>
  <si>
    <t>40.700 </t>
  </si>
  <si>
    <t>2.018 </t>
  </si>
  <si>
    <t>0.390 </t>
  </si>
  <si>
    <t>44.598 </t>
  </si>
  <si>
    <t>6.11 </t>
  </si>
  <si>
    <t>10.15 </t>
  </si>
  <si>
    <t>30.046 </t>
  </si>
  <si>
    <t>1.719 </t>
  </si>
  <si>
    <t>39.301 </t>
  </si>
  <si>
    <t>2.036 </t>
  </si>
  <si>
    <t>43.034 </t>
  </si>
  <si>
    <t>6.31 </t>
  </si>
  <si>
    <t>21.778 </t>
  </si>
  <si>
    <t>28.204 </t>
  </si>
  <si>
    <t>30.723 </t>
  </si>
  <si>
    <t>230.43 </t>
  </si>
  <si>
    <t>9.28 </t>
  </si>
  <si>
    <t>31.503 </t>
  </si>
  <si>
    <t>41.710 </t>
  </si>
  <si>
    <t>45.842 </t>
  </si>
  <si>
    <t>20.38 </t>
  </si>
  <si>
    <t>7.26 </t>
  </si>
  <si>
    <t>69.647 </t>
  </si>
  <si>
    <t>0.588 </t>
  </si>
  <si>
    <t>43.15 </t>
  </si>
  <si>
    <t>72.894 </t>
  </si>
  <si>
    <t>0.645 </t>
  </si>
  <si>
    <t>35.98 </t>
  </si>
  <si>
    <t>9.00 </t>
  </si>
  <si>
    <t>70.038 </t>
  </si>
  <si>
    <t>0.563 </t>
  </si>
  <si>
    <t>3.36 </t>
  </si>
  <si>
    <t>13.39 </t>
  </si>
  <si>
    <t>26.199 </t>
  </si>
  <si>
    <t>0.284 </t>
  </si>
  <si>
    <t>34.424 </t>
  </si>
  <si>
    <t>37.690 </t>
  </si>
  <si>
    <t>88.98 </t>
  </si>
  <si>
    <t>8.39 </t>
  </si>
  <si>
    <t>29.645 </t>
  </si>
  <si>
    <t>0.286 </t>
  </si>
  <si>
    <t>39.083 </t>
  </si>
  <si>
    <t>42.874 </t>
  </si>
  <si>
    <t>30.02 </t>
  </si>
  <si>
    <t>31.705 </t>
  </si>
  <si>
    <t>41.918 </t>
  </si>
  <si>
    <t>46.057 </t>
  </si>
  <si>
    <t>0.14 </t>
  </si>
  <si>
    <t>5.28 </t>
  </si>
  <si>
    <t>66.947 </t>
  </si>
  <si>
    <t>95.94 </t>
  </si>
  <si>
    <t>3.31 </t>
  </si>
  <si>
    <t>29.691 </t>
  </si>
  <si>
    <t>38.153 </t>
  </si>
  <si>
    <t>41.514 </t>
  </si>
  <si>
    <t>62.01 </t>
  </si>
  <si>
    <t>4.74 </t>
  </si>
  <si>
    <t>34.114 </t>
  </si>
  <si>
    <t>43.002 </t>
  </si>
  <si>
    <t>46.562 </t>
  </si>
  <si>
    <t>28.42 </t>
  </si>
  <si>
    <t>3.38 </t>
  </si>
  <si>
    <t>40.094 </t>
  </si>
  <si>
    <t>50.824 </t>
  </si>
  <si>
    <t>0.338 </t>
  </si>
  <si>
    <t>55.282 </t>
  </si>
  <si>
    <t>9.82 </t>
  </si>
  <si>
    <t>11.59 </t>
  </si>
  <si>
    <t>5.18 </t>
  </si>
  <si>
    <t>1.412 </t>
  </si>
  <si>
    <t>43.024 </t>
  </si>
  <si>
    <t>2.355 </t>
  </si>
  <si>
    <t>0.504 </t>
  </si>
  <si>
    <t>57.656 </t>
  </si>
  <si>
    <t>2.789 </t>
  </si>
  <si>
    <t>64.398 </t>
  </si>
  <si>
    <t>26.30 </t>
  </si>
  <si>
    <t>45.84 </t>
  </si>
  <si>
    <t>9.73 </t>
  </si>
  <si>
    <t>1.066 </t>
  </si>
  <si>
    <t>26.981 </t>
  </si>
  <si>
    <t>0.386 </t>
  </si>
  <si>
    <t>38.643 </t>
  </si>
  <si>
    <t>27.45 </t>
  </si>
  <si>
    <t>10.89 </t>
  </si>
  <si>
    <t>21.259 </t>
  </si>
  <si>
    <t>26.864 </t>
  </si>
  <si>
    <t>29.045 </t>
  </si>
  <si>
    <t>51.32 </t>
  </si>
  <si>
    <t>9.74 </t>
  </si>
  <si>
    <t>43.692 </t>
  </si>
  <si>
    <t>66.668 </t>
  </si>
  <si>
    <t>81.146 </t>
  </si>
  <si>
    <t>7.02 </t>
  </si>
  <si>
    <t>10.12 </t>
  </si>
  <si>
    <t>9.112 </t>
  </si>
  <si>
    <t>14.211 </t>
  </si>
  <si>
    <t>16.243 </t>
  </si>
  <si>
    <t>9.85 </t>
  </si>
  <si>
    <t>-10.16 </t>
  </si>
  <si>
    <t>10.30 </t>
  </si>
  <si>
    <t>-9.71 </t>
  </si>
  <si>
    <t>15.47 </t>
  </si>
  <si>
    <t>23.176 </t>
  </si>
  <si>
    <t>35.005 </t>
  </si>
  <si>
    <t>39.947 </t>
  </si>
  <si>
    <t>7.45 </t>
  </si>
  <si>
    <t>7.794 </t>
  </si>
  <si>
    <t>11.805 </t>
  </si>
  <si>
    <t>13.415 </t>
  </si>
  <si>
    <t>12.10 </t>
  </si>
  <si>
    <t>5.299 </t>
  </si>
  <si>
    <t>6.324 </t>
  </si>
  <si>
    <t>6.716 </t>
  </si>
  <si>
    <t>6.68 </t>
  </si>
  <si>
    <t>16.46 </t>
  </si>
  <si>
    <t>4.457 </t>
  </si>
  <si>
    <t>5.302 </t>
  </si>
  <si>
    <t>5.626 </t>
  </si>
  <si>
    <t>6.05 </t>
  </si>
  <si>
    <t>1.712 </t>
  </si>
  <si>
    <t>0.457 </t>
  </si>
  <si>
    <t>29.459 </t>
  </si>
  <si>
    <t>2.731 </t>
  </si>
  <si>
    <t>0.582 </t>
  </si>
  <si>
    <t>37.554 </t>
  </si>
  <si>
    <t>3.186 </t>
  </si>
  <si>
    <t>40.766 </t>
  </si>
  <si>
    <t>1.20 </t>
  </si>
  <si>
    <t>7.43 </t>
  </si>
  <si>
    <t>11.31 </t>
  </si>
  <si>
    <t>9.764 </t>
  </si>
  <si>
    <t>12.267 </t>
  </si>
  <si>
    <t>13.237 </t>
  </si>
  <si>
    <t>128.35 </t>
  </si>
  <si>
    <t>11.34 </t>
  </si>
  <si>
    <t>1.009 </t>
  </si>
  <si>
    <t>19.227 </t>
  </si>
  <si>
    <t>1.638 </t>
  </si>
  <si>
    <t>24.529 </t>
  </si>
  <si>
    <t>1.921 </t>
  </si>
  <si>
    <t>26.598 </t>
  </si>
  <si>
    <t>53.62 </t>
  </si>
  <si>
    <t>4.66 </t>
  </si>
  <si>
    <t>2.113 </t>
  </si>
  <si>
    <t>35.134 </t>
  </si>
  <si>
    <t>3.445 </t>
  </si>
  <si>
    <t>0.707 </t>
  </si>
  <si>
    <t>45.644 </t>
  </si>
  <si>
    <t>4.049 </t>
  </si>
  <si>
    <t>0.774 </t>
  </si>
  <si>
    <t>49.966 </t>
  </si>
  <si>
    <t>14.06 </t>
  </si>
  <si>
    <t>7.47 </t>
  </si>
  <si>
    <t>1.026 </t>
  </si>
  <si>
    <t>1.594 </t>
  </si>
  <si>
    <t>1.845 </t>
  </si>
  <si>
    <t>17.754 </t>
  </si>
  <si>
    <t>0.236 </t>
  </si>
  <si>
    <t>22.782 </t>
  </si>
  <si>
    <t>24.760 </t>
  </si>
  <si>
    <t>38.28 </t>
  </si>
  <si>
    <t>14.97 </t>
  </si>
  <si>
    <t>9.623 </t>
  </si>
  <si>
    <t>11.940 </t>
  </si>
  <si>
    <t>12.832 </t>
  </si>
  <si>
    <t>12.61 </t>
  </si>
  <si>
    <t>16.26 </t>
  </si>
  <si>
    <t>28.232 </t>
  </si>
  <si>
    <t>38.363 </t>
  </si>
  <si>
    <t>42.521 </t>
  </si>
  <si>
    <t>25.91 </t>
  </si>
  <si>
    <t>4.98 </t>
  </si>
  <si>
    <t>52.106 </t>
  </si>
  <si>
    <t>87.195 </t>
  </si>
  <si>
    <t>0.564 </t>
  </si>
  <si>
    <t>12.934 </t>
  </si>
  <si>
    <t>20.066 </t>
  </si>
  <si>
    <t>22.977 </t>
  </si>
  <si>
    <t>22.76 </t>
  </si>
  <si>
    <t>30.062 </t>
  </si>
  <si>
    <t>0.348 </t>
  </si>
  <si>
    <t>39.802 </t>
  </si>
  <si>
    <t>0.817 </t>
  </si>
  <si>
    <t>43.753 </t>
  </si>
  <si>
    <t>1.16 </t>
  </si>
  <si>
    <t>69.78 </t>
  </si>
  <si>
    <t>2.201 </t>
  </si>
  <si>
    <t>3.070 </t>
  </si>
  <si>
    <t>3.411 </t>
  </si>
  <si>
    <t>22.47 </t>
  </si>
  <si>
    <t>0.825 </t>
  </si>
  <si>
    <t>72.902 </t>
  </si>
  <si>
    <t>1.346 </t>
  </si>
  <si>
    <t>1.581 </t>
  </si>
  <si>
    <t>0.35 </t>
  </si>
  <si>
    <t>2.24 </t>
  </si>
  <si>
    <t>23.21 </t>
  </si>
  <si>
    <t>44.265 </t>
  </si>
  <si>
    <t>1.327 </t>
  </si>
  <si>
    <t>58.681 </t>
  </si>
  <si>
    <t>1.558 </t>
  </si>
  <si>
    <t>65.288 </t>
  </si>
  <si>
    <t>4.50 </t>
  </si>
  <si>
    <t>0.67 </t>
  </si>
  <si>
    <t>0.830 </t>
  </si>
  <si>
    <t>1.355 </t>
  </si>
  <si>
    <t>1.592 </t>
  </si>
  <si>
    <t>50.03 </t>
  </si>
  <si>
    <t>5.013 </t>
  </si>
  <si>
    <t>7.651 </t>
  </si>
  <si>
    <t>8.703 </t>
  </si>
  <si>
    <t>28.99 </t>
  </si>
  <si>
    <t>7.894 </t>
  </si>
  <si>
    <t>10.413 </t>
  </si>
  <si>
    <t>9.60 </t>
  </si>
  <si>
    <t>21.15 </t>
  </si>
  <si>
    <t>13.272 </t>
  </si>
  <si>
    <t>16.266 </t>
  </si>
  <si>
    <t>17.420 </t>
  </si>
  <si>
    <t>0.12 </t>
  </si>
  <si>
    <t>3.78 </t>
  </si>
  <si>
    <t>10.300 </t>
  </si>
  <si>
    <t>15.199 </t>
  </si>
  <si>
    <t>17.180 </t>
  </si>
  <si>
    <t>24.71 </t>
  </si>
  <si>
    <t>43.496 </t>
  </si>
  <si>
    <t>1.326 </t>
  </si>
  <si>
    <t>57.512 </t>
  </si>
  <si>
    <t>1.557 </t>
  </si>
  <si>
    <t>63.829 </t>
  </si>
  <si>
    <t>23.58 </t>
  </si>
  <si>
    <t>68.982 </t>
  </si>
  <si>
    <t>1.336 </t>
  </si>
  <si>
    <t>1.568 </t>
  </si>
  <si>
    <t>2.55 </t>
  </si>
  <si>
    <t>9.40 </t>
  </si>
  <si>
    <t>25.347 </t>
  </si>
  <si>
    <t>32.824 </t>
  </si>
  <si>
    <t>35.777 </t>
  </si>
  <si>
    <t>0.78 </t>
  </si>
  <si>
    <t>15.718 </t>
  </si>
  <si>
    <t>18.992 </t>
  </si>
  <si>
    <t>20.251 </t>
  </si>
  <si>
    <t>6.34 </t>
  </si>
  <si>
    <t>0.79 </t>
  </si>
  <si>
    <t>16.805 </t>
  </si>
  <si>
    <t>20.319 </t>
  </si>
  <si>
    <t>21.672 </t>
  </si>
  <si>
    <t>4.02 </t>
  </si>
  <si>
    <t>4.644 </t>
  </si>
  <si>
    <t>5.559 </t>
  </si>
  <si>
    <t>5.909 </t>
  </si>
  <si>
    <t>9.20 </t>
  </si>
  <si>
    <t>45.521 </t>
  </si>
  <si>
    <t>64.798 </t>
  </si>
  <si>
    <t>0.548 </t>
  </si>
  <si>
    <t>75.404 </t>
  </si>
  <si>
    <t>24.84 </t>
  </si>
  <si>
    <t>12.80 </t>
  </si>
  <si>
    <t>28.934 </t>
  </si>
  <si>
    <t>39.669 </t>
  </si>
  <si>
    <t>0.441 </t>
  </si>
  <si>
    <t>8.33 </t>
  </si>
  <si>
    <t>47.762 </t>
  </si>
  <si>
    <t>1.289 </t>
  </si>
  <si>
    <t>68.332 </t>
  </si>
  <si>
    <t>1.554 </t>
  </si>
  <si>
    <t>81.159 </t>
  </si>
  <si>
    <t>44.307 </t>
  </si>
  <si>
    <t>65.013 </t>
  </si>
  <si>
    <t>76.815 </t>
  </si>
  <si>
    <t>21.04 </t>
  </si>
  <si>
    <t>29.005 </t>
  </si>
  <si>
    <t>36.505 </t>
  </si>
  <si>
    <t>39.460 </t>
  </si>
  <si>
    <t>31.76 </t>
  </si>
  <si>
    <t>38.565 </t>
  </si>
  <si>
    <t>0.751 </t>
  </si>
  <si>
    <t>56.774 </t>
  </si>
  <si>
    <t>0.933 </t>
  </si>
  <si>
    <t>65.457 </t>
  </si>
  <si>
    <t>48.77 </t>
  </si>
  <si>
    <t>5.50 </t>
  </si>
  <si>
    <t>0.547 </t>
  </si>
  <si>
    <t>45.586 </t>
  </si>
  <si>
    <t>1.127 </t>
  </si>
  <si>
    <t>0.289 </t>
  </si>
  <si>
    <t>72.144 </t>
  </si>
  <si>
    <t>57.72 </t>
  </si>
  <si>
    <t>5.04 </t>
  </si>
  <si>
    <t>0.576 </t>
  </si>
  <si>
    <t>63.186 </t>
  </si>
  <si>
    <t>1.480 </t>
  </si>
  <si>
    <t>9.83 </t>
  </si>
  <si>
    <t>24.375 </t>
  </si>
  <si>
    <t>35.515 </t>
  </si>
  <si>
    <t>40.037 </t>
  </si>
  <si>
    <t>8.31 </t>
  </si>
  <si>
    <t>17.807 </t>
  </si>
  <si>
    <t>0.634 </t>
  </si>
  <si>
    <t>27.045 </t>
  </si>
  <si>
    <t>30.836 </t>
  </si>
  <si>
    <t>5.24 </t>
  </si>
  <si>
    <t>2.29 </t>
  </si>
  <si>
    <t>27.212 </t>
  </si>
  <si>
    <t>39.225 </t>
  </si>
  <si>
    <t>44.142 </t>
  </si>
  <si>
    <t>32.47 </t>
  </si>
  <si>
    <t>11.82 </t>
  </si>
  <si>
    <t>20.663 </t>
  </si>
  <si>
    <t>22.409 </t>
  </si>
  <si>
    <t>23.43 </t>
  </si>
  <si>
    <t>3.33 </t>
  </si>
  <si>
    <t>16.237 </t>
  </si>
  <si>
    <t>23.098 </t>
  </si>
  <si>
    <t>25.900 </t>
  </si>
  <si>
    <t>3.64 </t>
  </si>
  <si>
    <t>10.99 </t>
  </si>
  <si>
    <t>50.982 </t>
  </si>
  <si>
    <t>0.366 </t>
  </si>
  <si>
    <t>67.494 </t>
  </si>
  <si>
    <t>0.424 </t>
  </si>
  <si>
    <t>0.153 </t>
  </si>
  <si>
    <t>76.371 </t>
  </si>
  <si>
    <t>23.61 </t>
  </si>
  <si>
    <t>8.05 </t>
  </si>
  <si>
    <t>2.244 </t>
  </si>
  <si>
    <t>41.806 </t>
  </si>
  <si>
    <t>3.650 </t>
  </si>
  <si>
    <t>54.965 </t>
  </si>
  <si>
    <t>4.286 </t>
  </si>
  <si>
    <t>0.608 </t>
  </si>
  <si>
    <t>60.751 </t>
  </si>
  <si>
    <t>29.74 </t>
  </si>
  <si>
    <t>11.652 </t>
  </si>
  <si>
    <t>14.504 </t>
  </si>
  <si>
    <t>15.603 </t>
  </si>
  <si>
    <t>37.14 </t>
  </si>
  <si>
    <t>52.846 </t>
  </si>
  <si>
    <t>72.020 </t>
  </si>
  <si>
    <t>84.273 </t>
  </si>
  <si>
    <t>6.64 </t>
  </si>
  <si>
    <t>5.88 </t>
  </si>
  <si>
    <t>58.202 </t>
  </si>
  <si>
    <t>3.21 </t>
  </si>
  <si>
    <t>36.348 </t>
  </si>
  <si>
    <t>45.967 </t>
  </si>
  <si>
    <t>49.866 </t>
  </si>
  <si>
    <t>29.04 </t>
  </si>
  <si>
    <t>47.189 </t>
  </si>
  <si>
    <t>61.259 </t>
  </si>
  <si>
    <t>67.845 </t>
  </si>
  <si>
    <t>29.66 </t>
  </si>
  <si>
    <t>0.913 </t>
  </si>
  <si>
    <t>1.056 </t>
  </si>
  <si>
    <t>6.76 </t>
  </si>
  <si>
    <t>77.65 </t>
  </si>
  <si>
    <t>11.277 </t>
  </si>
  <si>
    <t>13.971 </t>
  </si>
  <si>
    <t>15.010 </t>
  </si>
  <si>
    <t>3.81 </t>
  </si>
  <si>
    <t>24.899 </t>
  </si>
  <si>
    <t>30.954 </t>
  </si>
  <si>
    <t>33.313 </t>
  </si>
  <si>
    <t>37.58 </t>
  </si>
  <si>
    <t>5.85 </t>
  </si>
  <si>
    <t>35.318 </t>
  </si>
  <si>
    <t>0.638 </t>
  </si>
  <si>
    <t>48.971 </t>
  </si>
  <si>
    <t>0.776 </t>
  </si>
  <si>
    <t>0.274 </t>
  </si>
  <si>
    <t>54.874 </t>
  </si>
  <si>
    <t>19.04 </t>
  </si>
  <si>
    <t>10.03 </t>
  </si>
  <si>
    <t>26.632 </t>
  </si>
  <si>
    <t>32.693 </t>
  </si>
  <si>
    <t>35.055 </t>
  </si>
  <si>
    <t>23.76 </t>
  </si>
  <si>
    <t>11.07 </t>
  </si>
  <si>
    <t>9.967 </t>
  </si>
  <si>
    <t>16.767 </t>
  </si>
  <si>
    <t>19.515 </t>
  </si>
  <si>
    <t>80.93 </t>
  </si>
  <si>
    <t>21.55 </t>
  </si>
  <si>
    <t>12.866 </t>
  </si>
  <si>
    <t>18.058 </t>
  </si>
  <si>
    <t>20.119 </t>
  </si>
  <si>
    <t>12.84 </t>
  </si>
  <si>
    <t>13.869 </t>
  </si>
  <si>
    <t>17.424 </t>
  </si>
  <si>
    <t>18.802 </t>
  </si>
  <si>
    <t>12.37 </t>
  </si>
  <si>
    <t>32.920 </t>
  </si>
  <si>
    <t>43.741 </t>
  </si>
  <si>
    <t>48.161 </t>
  </si>
  <si>
    <t>38.90 </t>
  </si>
  <si>
    <t>10.54 </t>
  </si>
  <si>
    <t>22.483 </t>
  </si>
  <si>
    <t>28.741 </t>
  </si>
  <si>
    <t>31.188 </t>
  </si>
  <si>
    <t>15.64 </t>
  </si>
  <si>
    <t>5.43 </t>
  </si>
  <si>
    <t>7.899 </t>
  </si>
  <si>
    <t>8.677 </t>
  </si>
  <si>
    <t>11.71 </t>
  </si>
  <si>
    <t>13.16 </t>
  </si>
  <si>
    <t>5.116 </t>
  </si>
  <si>
    <t>6.653 </t>
  </si>
  <si>
    <t>7.251 </t>
  </si>
  <si>
    <t>24.59 </t>
  </si>
  <si>
    <t>10.408 </t>
  </si>
  <si>
    <t>13.991 </t>
  </si>
  <si>
    <t>15.395 </t>
  </si>
  <si>
    <t>6.49 </t>
  </si>
  <si>
    <t>6.884 </t>
  </si>
  <si>
    <t>9.144 </t>
  </si>
  <si>
    <t>10.026 </t>
  </si>
  <si>
    <t>16.90 </t>
  </si>
  <si>
    <t>13.566 </t>
  </si>
  <si>
    <t>17.461 </t>
  </si>
  <si>
    <t>18.974 </t>
  </si>
  <si>
    <t>20.17 </t>
  </si>
  <si>
    <t>12.54 </t>
  </si>
  <si>
    <t>27.867 </t>
  </si>
  <si>
    <t>30.366 </t>
  </si>
  <si>
    <t>34.82 </t>
  </si>
  <si>
    <t>12.15 </t>
  </si>
  <si>
    <t>24.584 </t>
  </si>
  <si>
    <t>32.039 </t>
  </si>
  <si>
    <t>34.980 </t>
  </si>
  <si>
    <t>40.33 </t>
  </si>
  <si>
    <t>9.35 </t>
  </si>
  <si>
    <t>28.929 </t>
  </si>
  <si>
    <t>37.879 </t>
  </si>
  <si>
    <t>41.452 </t>
  </si>
  <si>
    <t>30.50 </t>
  </si>
  <si>
    <t>11.70 </t>
  </si>
  <si>
    <t>29.612 </t>
  </si>
  <si>
    <t>38.834 </t>
  </si>
  <si>
    <t>42.526 </t>
  </si>
  <si>
    <t>37.80 </t>
  </si>
  <si>
    <t>9.63 </t>
  </si>
  <si>
    <t>33.641 </t>
  </si>
  <si>
    <t>44.494 </t>
  </si>
  <si>
    <t>48.931 </t>
  </si>
  <si>
    <t>24.38 </t>
  </si>
  <si>
    <t>13.04 </t>
  </si>
  <si>
    <t>32.447 </t>
  </si>
  <si>
    <t>43.182 </t>
  </si>
  <si>
    <t>47.565 </t>
  </si>
  <si>
    <t>4.46 </t>
  </si>
  <si>
    <t>58.096 </t>
  </si>
  <si>
    <t>1.13 </t>
  </si>
  <si>
    <t>23.85 </t>
  </si>
  <si>
    <t>0.0309 </t>
  </si>
  <si>
    <t>0.0296 </t>
  </si>
  <si>
    <t>37.0115 </t>
  </si>
  <si>
    <t>0.0515 </t>
  </si>
  <si>
    <t>0.0390 </t>
  </si>
  <si>
    <t>48.7896 </t>
  </si>
  <si>
    <t>0.0607 </t>
  </si>
  <si>
    <t>0.0429 </t>
  </si>
  <si>
    <t>53.6826 </t>
  </si>
  <si>
    <t>A1 in A4?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</si>
</sst>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i/>
      <sz val="10"/>
      <color rgb="FF000000"/>
      <name val="Calibri"/>
      <family val="2"/>
      <scheme val="minor"/>
    </font>
    <font>
      <i/>
      <vertAlign val="subscript"/>
      <sz val="10"/>
      <color rgb="FF000000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rgb="FF0A0101"/>
      <name val="Arial"/>
      <family val="2"/>
    </font>
    <font>
      <i/>
      <sz val="11"/>
      <color rgb="FF000000"/>
      <name val="Calibri"/>
      <family val="2"/>
      <scheme val="minor"/>
    </font>
    <font>
      <vertAlign val="subscript"/>
      <sz val="11"/>
      <color rgb="FF000000"/>
      <name val="Calibri"/>
      <family val="2"/>
      <scheme val="minor"/>
    </font>
    <font>
      <sz val="9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vertAlign val="superscript"/>
      <sz val="10"/>
      <color rgb="FF000000"/>
      <name val="Calibri"/>
      <family val="2"/>
      <scheme val="minor"/>
    </font>
    <font>
      <sz val="10"/>
      <color rgb="FF000000"/>
      <name val="Calibri"/>
      <family val="2"/>
    </font>
    <font>
      <i/>
      <sz val="10"/>
      <color rgb="FF000000"/>
      <name val="Calibri"/>
      <family val="2"/>
    </font>
    <font>
      <i/>
      <vertAlign val="subscript"/>
      <sz val="8"/>
      <color rgb="FF000000"/>
      <name val="Calibri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name val="Calibri"/>
      <family val="2"/>
    </font>
    <font>
      <i/>
      <sz val="9"/>
      <color rgb="FF000000"/>
      <name val="Calibri"/>
      <family val="2"/>
    </font>
    <font>
      <i/>
      <vertAlign val="subscript"/>
      <sz val="7"/>
      <color rgb="FF000000"/>
      <name val="Calibri"/>
      <family val="2"/>
    </font>
    <font>
      <sz val="9"/>
      <color rgb="FF000000"/>
      <name val="Calibri"/>
      <family val="2"/>
    </font>
    <font>
      <vertAlign val="subscript"/>
      <sz val="7"/>
      <color rgb="FF000000"/>
      <name val="Calibri"/>
      <family val="2"/>
    </font>
    <font>
      <vertAlign val="superscript"/>
      <sz val="7"/>
      <color rgb="FF000000"/>
      <name val="Calibri"/>
      <family val="2"/>
    </font>
  </fonts>
  <fills count="5">
    <fill>
      <patternFill patternType="none"/>
    </fill>
    <fill>
      <patternFill patternType="gray125"/>
    </fill>
    <fill>
      <patternFill patternType="solid">
        <fgColor rgb="FFF2F2F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</fills>
  <borders count="2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medium">
        <color rgb="FF000000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2">
    <xf numFmtId="0" fontId="0" fillId="0" borderId="0"/>
    <xf numFmtId="9" fontId="14" fillId="0" borderId="0" applyFont="0" applyFill="0" applyBorder="0" applyAlignment="0" applyProtection="0"/>
  </cellStyleXfs>
  <cellXfs count="106">
    <xf numFmtId="0" fontId="0" fillId="0" borderId="0" xfId="0"/>
    <xf numFmtId="0" fontId="1" fillId="0" borderId="4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9" fontId="4" fillId="0" borderId="3" xfId="0" applyNumberFormat="1" applyFont="1" applyBorder="1" applyAlignment="1">
      <alignment horizontal="center" vertical="center"/>
    </xf>
    <xf numFmtId="9" fontId="4" fillId="0" borderId="5" xfId="0" applyNumberFormat="1" applyFont="1" applyBorder="1" applyAlignment="1">
      <alignment horizontal="center" vertical="center"/>
    </xf>
    <xf numFmtId="0" fontId="5" fillId="0" borderId="0" xfId="0" applyFont="1"/>
    <xf numFmtId="20" fontId="0" fillId="0" borderId="0" xfId="0" applyNumberFormat="1"/>
    <xf numFmtId="0" fontId="1" fillId="0" borderId="13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/>
    </xf>
    <xf numFmtId="1" fontId="4" fillId="0" borderId="3" xfId="0" applyNumberFormat="1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1" fontId="4" fillId="0" borderId="2" xfId="0" applyNumberFormat="1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4" fillId="0" borderId="14" xfId="0" applyFont="1" applyBorder="1" applyAlignment="1">
      <alignment horizontal="center"/>
    </xf>
    <xf numFmtId="1" fontId="4" fillId="0" borderId="14" xfId="0" applyNumberFormat="1" applyFont="1" applyBorder="1" applyAlignment="1">
      <alignment horizontal="center"/>
    </xf>
    <xf numFmtId="0" fontId="4" fillId="0" borderId="7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1" fontId="4" fillId="0" borderId="5" xfId="0" applyNumberFormat="1" applyFont="1" applyBorder="1" applyAlignment="1">
      <alignment horizontal="center"/>
    </xf>
    <xf numFmtId="0" fontId="4" fillId="0" borderId="5" xfId="0" applyFont="1" applyBorder="1" applyAlignment="1">
      <alignment horizontal="center"/>
    </xf>
    <xf numFmtId="1" fontId="4" fillId="0" borderId="13" xfId="0" applyNumberFormat="1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1" fontId="4" fillId="0" borderId="0" xfId="0" applyNumberFormat="1" applyFont="1" applyAlignment="1">
      <alignment horizontal="center"/>
    </xf>
    <xf numFmtId="0" fontId="4" fillId="0" borderId="0" xfId="0" applyFont="1" applyAlignment="1">
      <alignment horizontal="center"/>
    </xf>
    <xf numFmtId="0" fontId="2" fillId="0" borderId="0" xfId="0" applyFont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9" fontId="4" fillId="0" borderId="2" xfId="0" applyNumberFormat="1" applyFont="1" applyBorder="1" applyAlignment="1">
      <alignment horizontal="center" vertical="center"/>
    </xf>
    <xf numFmtId="9" fontId="4" fillId="0" borderId="4" xfId="0" applyNumberFormat="1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9" fontId="4" fillId="0" borderId="14" xfId="0" applyNumberFormat="1" applyFont="1" applyBorder="1" applyAlignment="1">
      <alignment horizontal="center" vertical="center"/>
    </xf>
    <xf numFmtId="9" fontId="4" fillId="0" borderId="7" xfId="0" applyNumberFormat="1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9" fontId="4" fillId="0" borderId="0" xfId="0" applyNumberFormat="1" applyFont="1" applyAlignment="1">
      <alignment horizontal="center" vertical="center"/>
    </xf>
    <xf numFmtId="0" fontId="1" fillId="0" borderId="13" xfId="0" applyFont="1" applyBorder="1" applyAlignment="1">
      <alignment horizontal="center" vertical="center"/>
    </xf>
    <xf numFmtId="9" fontId="4" fillId="0" borderId="13" xfId="0" applyNumberFormat="1" applyFont="1" applyBorder="1" applyAlignment="1">
      <alignment horizontal="center" vertical="center"/>
    </xf>
    <xf numFmtId="9" fontId="4" fillId="0" borderId="6" xfId="0" applyNumberFormat="1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11" fillId="0" borderId="0" xfId="0" applyFont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11" fillId="2" borderId="0" xfId="0" applyFont="1" applyFill="1" applyAlignment="1">
      <alignment horizontal="center" vertical="center" wrapText="1"/>
    </xf>
    <xf numFmtId="0" fontId="11" fillId="0" borderId="18" xfId="0" applyFont="1" applyBorder="1" applyAlignment="1">
      <alignment horizontal="center" vertical="center" wrapText="1"/>
    </xf>
    <xf numFmtId="0" fontId="11" fillId="0" borderId="20" xfId="0" applyFont="1" applyBorder="1" applyAlignment="1">
      <alignment horizontal="center" vertical="center" wrapText="1"/>
    </xf>
    <xf numFmtId="0" fontId="11" fillId="0" borderId="19" xfId="0" applyFont="1" applyBorder="1" applyAlignment="1">
      <alignment horizontal="center" vertical="center" wrapText="1"/>
    </xf>
    <xf numFmtId="0" fontId="11" fillId="2" borderId="19" xfId="0" applyFont="1" applyFill="1" applyBorder="1" applyAlignment="1">
      <alignment horizontal="center" vertical="center" wrapText="1"/>
    </xf>
    <xf numFmtId="0" fontId="11" fillId="2" borderId="20" xfId="0" applyFont="1" applyFill="1" applyBorder="1" applyAlignment="1">
      <alignment horizontal="center" vertical="center" wrapText="1"/>
    </xf>
    <xf numFmtId="0" fontId="11" fillId="0" borderId="21" xfId="0" applyFont="1" applyBorder="1" applyAlignment="1">
      <alignment horizontal="center" vertical="center" wrapText="1"/>
    </xf>
    <xf numFmtId="0" fontId="11" fillId="0" borderId="22" xfId="0" applyFont="1" applyBorder="1" applyAlignment="1">
      <alignment horizontal="center" vertical="center" wrapText="1"/>
    </xf>
    <xf numFmtId="0" fontId="11" fillId="0" borderId="23" xfId="0" applyFont="1" applyBorder="1" applyAlignment="1">
      <alignment horizontal="center" vertical="center" wrapText="1"/>
    </xf>
    <xf numFmtId="0" fontId="4" fillId="0" borderId="13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4" borderId="14" xfId="0" applyFont="1" applyFill="1" applyBorder="1" applyAlignment="1">
      <alignment horizontal="center" vertical="center"/>
    </xf>
    <xf numFmtId="9" fontId="4" fillId="4" borderId="14" xfId="0" applyNumberFormat="1" applyFont="1" applyFill="1" applyBorder="1" applyAlignment="1">
      <alignment horizontal="center" vertical="center"/>
    </xf>
    <xf numFmtId="9" fontId="4" fillId="4" borderId="0" xfId="0" applyNumberFormat="1" applyFont="1" applyFill="1" applyAlignment="1">
      <alignment horizontal="center" vertical="center"/>
    </xf>
    <xf numFmtId="9" fontId="4" fillId="4" borderId="7" xfId="0" applyNumberFormat="1" applyFont="1" applyFill="1" applyBorder="1" applyAlignment="1">
      <alignment horizontal="center" vertical="center"/>
    </xf>
    <xf numFmtId="0" fontId="4" fillId="4" borderId="7" xfId="0" applyFont="1" applyFill="1" applyBorder="1" applyAlignment="1">
      <alignment horizontal="center" vertical="center"/>
    </xf>
    <xf numFmtId="0" fontId="15" fillId="0" borderId="0" xfId="0" applyFont="1" applyAlignment="1">
      <alignment horizontal="center"/>
    </xf>
    <xf numFmtId="10" fontId="0" fillId="0" borderId="0" xfId="1" applyNumberFormat="1" applyFont="1"/>
    <xf numFmtId="2" fontId="0" fillId="0" borderId="0" xfId="0" applyNumberFormat="1"/>
    <xf numFmtId="1" fontId="0" fillId="0" borderId="0" xfId="0" applyNumberFormat="1"/>
    <xf numFmtId="3" fontId="0" fillId="0" borderId="0" xfId="0" applyNumberFormat="1"/>
    <xf numFmtId="0" fontId="15" fillId="0" borderId="0" xfId="0" applyFont="1" applyAlignment="1">
      <alignment horizontal="center"/>
    </xf>
    <xf numFmtId="0" fontId="6" fillId="0" borderId="9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12" fillId="0" borderId="17" xfId="0" applyFont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13" xfId="0" applyFill="1" applyBorder="1" applyAlignment="1">
      <alignment horizontal="center" vertical="center"/>
    </xf>
    <xf numFmtId="0" fontId="0" fillId="3" borderId="5" xfId="0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11" fillId="0" borderId="16" xfId="0" applyFont="1" applyBorder="1" applyAlignment="1">
      <alignment horizontal="center" vertical="center" wrapText="1"/>
    </xf>
    <xf numFmtId="0" fontId="11" fillId="0" borderId="19" xfId="0" applyFont="1" applyBorder="1" applyAlignment="1">
      <alignment horizontal="center" vertical="center" wrapText="1"/>
    </xf>
    <xf numFmtId="0" fontId="16" fillId="0" borderId="0" xfId="0" applyFont="1" applyAlignment="1">
      <alignment horizontal="center" vertical="center" wrapText="1"/>
    </xf>
    <xf numFmtId="0" fontId="17" fillId="0" borderId="0" xfId="0" applyFont="1" applyAlignment="1">
      <alignment horizontal="center" vertical="center" wrapText="1"/>
    </xf>
    <xf numFmtId="0" fontId="17" fillId="0" borderId="20" xfId="0" applyFont="1" applyBorder="1" applyAlignment="1">
      <alignment horizontal="center" vertical="center" wrapText="1"/>
    </xf>
    <xf numFmtId="0" fontId="16" fillId="0" borderId="19" xfId="0" applyFont="1" applyBorder="1" applyAlignment="1">
      <alignment horizontal="center" vertical="center" wrapText="1"/>
    </xf>
    <xf numFmtId="0" fontId="16" fillId="0" borderId="20" xfId="0" applyFont="1" applyBorder="1" applyAlignment="1">
      <alignment horizontal="center" vertical="center" wrapText="1"/>
    </xf>
    <xf numFmtId="0" fontId="16" fillId="0" borderId="21" xfId="0" applyFont="1" applyBorder="1" applyAlignment="1">
      <alignment horizontal="center" vertical="center" wrapText="1"/>
    </xf>
    <xf numFmtId="0" fontId="16" fillId="0" borderId="22" xfId="0" applyFont="1" applyBorder="1" applyAlignment="1">
      <alignment horizontal="center" vertical="center" wrapText="1"/>
    </xf>
    <xf numFmtId="0" fontId="16" fillId="0" borderId="23" xfId="0" applyFont="1" applyBorder="1" applyAlignment="1">
      <alignment horizontal="center" vertical="center" wrapText="1"/>
    </xf>
    <xf numFmtId="0" fontId="16" fillId="0" borderId="16" xfId="0" applyFont="1" applyBorder="1" applyAlignment="1">
      <alignment horizontal="center" vertical="center" wrapText="1"/>
    </xf>
    <xf numFmtId="0" fontId="16" fillId="0" borderId="19" xfId="0" applyFont="1" applyBorder="1" applyAlignment="1">
      <alignment horizontal="center" vertical="center" wrapText="1"/>
    </xf>
    <xf numFmtId="0" fontId="16" fillId="0" borderId="17" xfId="0" applyFont="1" applyBorder="1" applyAlignment="1">
      <alignment horizontal="center" vertical="center" wrapText="1"/>
    </xf>
    <xf numFmtId="0" fontId="16" fillId="0" borderId="0" xfId="0" applyFont="1" applyBorder="1" applyAlignment="1">
      <alignment horizontal="center" vertical="center" wrapText="1"/>
    </xf>
    <xf numFmtId="0" fontId="17" fillId="0" borderId="17" xfId="0" applyFont="1" applyBorder="1" applyAlignment="1">
      <alignment horizontal="center" vertical="center" wrapText="1"/>
    </xf>
    <xf numFmtId="0" fontId="17" fillId="0" borderId="18" xfId="0" applyFont="1" applyBorder="1" applyAlignment="1">
      <alignment horizontal="center" vertical="center" wrapText="1"/>
    </xf>
    <xf numFmtId="0" fontId="17" fillId="0" borderId="0" xfId="0" applyFont="1" applyFill="1" applyBorder="1" applyAlignment="1">
      <alignment horizontal="center" vertical="center" wrapText="1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534244</xdr:colOff>
      <xdr:row>20</xdr:row>
      <xdr:rowOff>95249</xdr:rowOff>
    </xdr:from>
    <xdr:to>
      <xdr:col>25</xdr:col>
      <xdr:colOff>20</xdr:colOff>
      <xdr:row>71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07378E-E941-99E6-3BE4-9ADACCE5AA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51"/>
        <a:stretch/>
      </xdr:blipFill>
      <xdr:spPr>
        <a:xfrm>
          <a:off x="9487744" y="3633106"/>
          <a:ext cx="6500669" cy="9002487"/>
        </a:xfrm>
        <a:prstGeom prst="rect">
          <a:avLst/>
        </a:prstGeom>
      </xdr:spPr>
    </xdr:pic>
    <xdr:clientData/>
  </xdr:twoCellAnchor>
  <xdr:twoCellAnchor editAs="oneCell">
    <xdr:from>
      <xdr:col>27</xdr:col>
      <xdr:colOff>439457</xdr:colOff>
      <xdr:row>20</xdr:row>
      <xdr:rowOff>54429</xdr:rowOff>
    </xdr:from>
    <xdr:to>
      <xdr:col>37</xdr:col>
      <xdr:colOff>542863</xdr:colOff>
      <xdr:row>71</xdr:row>
      <xdr:rowOff>76199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0C854FC-1889-45BB-A0AA-722CB8783E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319"/>
        <a:stretch/>
      </xdr:blipFill>
      <xdr:spPr>
        <a:xfrm>
          <a:off x="17706921" y="3592286"/>
          <a:ext cx="6498763" cy="904330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534245</xdr:colOff>
      <xdr:row>20</xdr:row>
      <xdr:rowOff>68036</xdr:rowOff>
    </xdr:from>
    <xdr:to>
      <xdr:col>25</xdr:col>
      <xdr:colOff>20</xdr:colOff>
      <xdr:row>71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0913C8-9334-4384-BC8C-FDA39D8B5A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463"/>
        <a:stretch/>
      </xdr:blipFill>
      <xdr:spPr>
        <a:xfrm>
          <a:off x="9487745" y="3605893"/>
          <a:ext cx="6500668" cy="9029700"/>
        </a:xfrm>
        <a:prstGeom prst="rect">
          <a:avLst/>
        </a:prstGeom>
      </xdr:spPr>
    </xdr:pic>
    <xdr:clientData/>
  </xdr:twoCellAnchor>
  <xdr:twoCellAnchor editAs="oneCell">
    <xdr:from>
      <xdr:col>27</xdr:col>
      <xdr:colOff>439456</xdr:colOff>
      <xdr:row>20</xdr:row>
      <xdr:rowOff>68036</xdr:rowOff>
    </xdr:from>
    <xdr:to>
      <xdr:col>37</xdr:col>
      <xdr:colOff>542862</xdr:colOff>
      <xdr:row>71</xdr:row>
      <xdr:rowOff>76199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7D0D337-2248-4F85-95AB-F8C66800EC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463"/>
        <a:stretch/>
      </xdr:blipFill>
      <xdr:spPr>
        <a:xfrm>
          <a:off x="17706920" y="3605893"/>
          <a:ext cx="6498763" cy="90296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534245</xdr:colOff>
      <xdr:row>20</xdr:row>
      <xdr:rowOff>40822</xdr:rowOff>
    </xdr:from>
    <xdr:to>
      <xdr:col>25</xdr:col>
      <xdr:colOff>20</xdr:colOff>
      <xdr:row>71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94FF53-E9A6-4BD0-B3EC-0B617B9DA2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175"/>
        <a:stretch/>
      </xdr:blipFill>
      <xdr:spPr>
        <a:xfrm>
          <a:off x="9487745" y="3578679"/>
          <a:ext cx="6500668" cy="9056914"/>
        </a:xfrm>
        <a:prstGeom prst="rect">
          <a:avLst/>
        </a:prstGeom>
      </xdr:spPr>
    </xdr:pic>
    <xdr:clientData/>
  </xdr:twoCellAnchor>
  <xdr:twoCellAnchor editAs="oneCell">
    <xdr:from>
      <xdr:col>27</xdr:col>
      <xdr:colOff>439456</xdr:colOff>
      <xdr:row>20</xdr:row>
      <xdr:rowOff>95250</xdr:rowOff>
    </xdr:from>
    <xdr:to>
      <xdr:col>37</xdr:col>
      <xdr:colOff>542862</xdr:colOff>
      <xdr:row>71</xdr:row>
      <xdr:rowOff>76199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7E1A92-C3C3-44DD-BB9A-F0C32495BB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751"/>
        <a:stretch/>
      </xdr:blipFill>
      <xdr:spPr>
        <a:xfrm>
          <a:off x="17706920" y="3633107"/>
          <a:ext cx="6498763" cy="900248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409575</xdr:colOff>
      <xdr:row>1</xdr:row>
      <xdr:rowOff>161925</xdr:rowOff>
    </xdr:from>
    <xdr:to>
      <xdr:col>11</xdr:col>
      <xdr:colOff>26670</xdr:colOff>
      <xdr:row>38</xdr:row>
      <xdr:rowOff>141322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0C8EA4-5BE3-E2DB-E2FF-336820617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5925" y="342900"/>
          <a:ext cx="5360670" cy="667547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650A85-61FA-4F59-8EAC-CC1B264FC2F3}">
  <dimension ref="A1:L106"/>
  <sheetViews>
    <sheetView topLeftCell="A16" zoomScale="70" zoomScaleNormal="70" workbookViewId="0">
      <selection activeCell="AI16" sqref="AI16"/>
    </sheetView>
  </sheetViews>
  <sheetFormatPr defaultRowHeight="14.4" x14ac:dyDescent="0.55000000000000004"/>
  <sheetData>
    <row r="1" spans="1:6" x14ac:dyDescent="0.55000000000000004">
      <c r="A1" t="s">
        <v>45</v>
      </c>
    </row>
    <row r="2" spans="1:6" x14ac:dyDescent="0.55000000000000004">
      <c r="A2" t="s">
        <v>46</v>
      </c>
    </row>
    <row r="3" spans="1:6" x14ac:dyDescent="0.55000000000000004">
      <c r="A3" t="s">
        <v>47</v>
      </c>
      <c r="B3" t="s">
        <v>48</v>
      </c>
      <c r="C3" t="s">
        <v>48</v>
      </c>
      <c r="D3" t="s">
        <v>48</v>
      </c>
      <c r="E3" t="s">
        <v>48</v>
      </c>
      <c r="F3" t="s">
        <v>49</v>
      </c>
    </row>
    <row r="4" spans="1:6" x14ac:dyDescent="0.55000000000000004">
      <c r="A4" t="s">
        <v>50</v>
      </c>
      <c r="B4" t="s">
        <v>51</v>
      </c>
    </row>
    <row r="5" spans="1:6" x14ac:dyDescent="0.55000000000000004">
      <c r="A5" t="s">
        <v>52</v>
      </c>
    </row>
    <row r="6" spans="1:6" x14ac:dyDescent="0.55000000000000004">
      <c r="A6" t="s">
        <v>47</v>
      </c>
      <c r="B6" t="s">
        <v>48</v>
      </c>
      <c r="C6" t="s">
        <v>51</v>
      </c>
    </row>
    <row r="7" spans="1:6" x14ac:dyDescent="0.55000000000000004">
      <c r="A7" t="s">
        <v>52</v>
      </c>
      <c r="B7" t="s">
        <v>53</v>
      </c>
    </row>
    <row r="8" spans="1:6" x14ac:dyDescent="0.55000000000000004">
      <c r="A8" t="s">
        <v>54</v>
      </c>
      <c r="B8" t="s">
        <v>55</v>
      </c>
    </row>
    <row r="9" spans="1:6" x14ac:dyDescent="0.55000000000000004">
      <c r="A9" t="s">
        <v>52</v>
      </c>
      <c r="B9" t="s">
        <v>56</v>
      </c>
    </row>
    <row r="10" spans="1:6" x14ac:dyDescent="0.55000000000000004">
      <c r="A10" t="s">
        <v>50</v>
      </c>
      <c r="B10" t="s">
        <v>57</v>
      </c>
    </row>
    <row r="11" spans="1:6" x14ac:dyDescent="0.55000000000000004">
      <c r="A11" t="s">
        <v>54</v>
      </c>
    </row>
    <row r="12" spans="1:6" x14ac:dyDescent="0.55000000000000004">
      <c r="A12" t="s">
        <v>47</v>
      </c>
      <c r="B12" t="s">
        <v>58</v>
      </c>
    </row>
    <row r="13" spans="1:6" x14ac:dyDescent="0.55000000000000004">
      <c r="A13" t="s">
        <v>50</v>
      </c>
      <c r="B13" t="s">
        <v>59</v>
      </c>
    </row>
    <row r="14" spans="1:6" x14ac:dyDescent="0.55000000000000004">
      <c r="A14" t="s">
        <v>60</v>
      </c>
      <c r="B14" t="s">
        <v>51</v>
      </c>
    </row>
    <row r="15" spans="1:6" x14ac:dyDescent="0.55000000000000004">
      <c r="A15" t="s">
        <v>52</v>
      </c>
      <c r="B15" t="s">
        <v>51</v>
      </c>
    </row>
    <row r="16" spans="1:6" x14ac:dyDescent="0.55000000000000004">
      <c r="A16" t="s">
        <v>52</v>
      </c>
      <c r="B16" t="s">
        <v>61</v>
      </c>
    </row>
    <row r="17" spans="1:12" x14ac:dyDescent="0.55000000000000004">
      <c r="A17" t="s">
        <v>54</v>
      </c>
      <c r="B17" t="s">
        <v>62</v>
      </c>
    </row>
    <row r="18" spans="1:12" x14ac:dyDescent="0.55000000000000004">
      <c r="A18" t="s">
        <v>50</v>
      </c>
    </row>
    <row r="19" spans="1:12" x14ac:dyDescent="0.55000000000000004">
      <c r="A19" s="5" t="s">
        <v>8</v>
      </c>
      <c r="B19" t="s">
        <v>9</v>
      </c>
      <c r="C19" t="s">
        <v>10</v>
      </c>
      <c r="D19" t="s">
        <v>11</v>
      </c>
      <c r="E19" t="s">
        <v>11</v>
      </c>
      <c r="F19" t="s">
        <v>12</v>
      </c>
      <c r="G19" t="s">
        <v>13</v>
      </c>
      <c r="I19" t="str">
        <f>A19</f>
        <v xml:space="preserve">Node            </v>
      </c>
      <c r="J19" t="s">
        <v>14</v>
      </c>
      <c r="K19" t="s">
        <v>15</v>
      </c>
      <c r="L19" t="s">
        <v>16</v>
      </c>
    </row>
    <row r="20" spans="1:12" x14ac:dyDescent="0.55000000000000004">
      <c r="A20" s="5">
        <v>20368</v>
      </c>
      <c r="B20">
        <v>0.7</v>
      </c>
      <c r="C20">
        <v>0.23499999999999999</v>
      </c>
      <c r="D20">
        <v>0</v>
      </c>
      <c r="E20" s="6">
        <v>6.5972222222222224E-2</v>
      </c>
      <c r="F20">
        <v>0.49099999999999999</v>
      </c>
      <c r="G20">
        <v>0</v>
      </c>
      <c r="I20">
        <f>A20</f>
        <v>20368</v>
      </c>
      <c r="J20">
        <f>B20*60</f>
        <v>42</v>
      </c>
      <c r="K20">
        <f>C20</f>
        <v>0.23499999999999999</v>
      </c>
      <c r="L20">
        <f>F20*1000</f>
        <v>491</v>
      </c>
    </row>
    <row r="21" spans="1:12" x14ac:dyDescent="0.55000000000000004">
      <c r="A21" s="5">
        <v>20534</v>
      </c>
      <c r="B21">
        <v>0.57999999999999996</v>
      </c>
      <c r="C21">
        <v>0.25900000000000001</v>
      </c>
      <c r="D21">
        <v>0</v>
      </c>
      <c r="E21" s="6">
        <v>6.5972222222222224E-2</v>
      </c>
      <c r="F21">
        <v>0.34</v>
      </c>
      <c r="G21">
        <v>0</v>
      </c>
      <c r="I21">
        <f t="shared" ref="I21:I71" si="0">A21</f>
        <v>20534</v>
      </c>
      <c r="J21">
        <f t="shared" ref="J21:J71" si="1">B21*60</f>
        <v>34.799999999999997</v>
      </c>
      <c r="K21">
        <f t="shared" ref="K21:K71" si="2">C21</f>
        <v>0.25900000000000001</v>
      </c>
      <c r="L21">
        <f t="shared" ref="L21:L71" si="3">F21*1000</f>
        <v>340</v>
      </c>
    </row>
    <row r="22" spans="1:12" x14ac:dyDescent="0.55000000000000004">
      <c r="A22" s="5">
        <v>20111</v>
      </c>
      <c r="B22">
        <v>0.64</v>
      </c>
      <c r="C22">
        <v>0.17499999999999999</v>
      </c>
      <c r="D22">
        <v>0</v>
      </c>
      <c r="E22" s="6">
        <v>6.3888888888888884E-2</v>
      </c>
      <c r="F22">
        <v>0.28599999999999998</v>
      </c>
      <c r="G22">
        <v>0</v>
      </c>
      <c r="I22">
        <f t="shared" si="0"/>
        <v>20111</v>
      </c>
      <c r="J22">
        <f t="shared" si="1"/>
        <v>38.4</v>
      </c>
      <c r="K22">
        <f t="shared" si="2"/>
        <v>0.17499999999999999</v>
      </c>
      <c r="L22">
        <f t="shared" si="3"/>
        <v>286</v>
      </c>
    </row>
    <row r="23" spans="1:12" x14ac:dyDescent="0.55000000000000004">
      <c r="A23" s="5">
        <v>20586</v>
      </c>
      <c r="B23">
        <v>0.55000000000000004</v>
      </c>
      <c r="C23">
        <v>0.153</v>
      </c>
      <c r="D23">
        <v>0</v>
      </c>
      <c r="E23" s="6">
        <v>6.9444444444444434E-2</v>
      </c>
      <c r="F23">
        <v>0.186</v>
      </c>
      <c r="G23">
        <v>0</v>
      </c>
      <c r="I23">
        <f t="shared" si="0"/>
        <v>20586</v>
      </c>
      <c r="J23">
        <f t="shared" si="1"/>
        <v>33</v>
      </c>
      <c r="K23">
        <f t="shared" si="2"/>
        <v>0.153</v>
      </c>
      <c r="L23">
        <f t="shared" si="3"/>
        <v>186</v>
      </c>
    </row>
    <row r="24" spans="1:12" x14ac:dyDescent="0.55000000000000004">
      <c r="A24" s="5">
        <v>20159</v>
      </c>
      <c r="B24">
        <v>0.65</v>
      </c>
      <c r="C24">
        <v>0.115</v>
      </c>
      <c r="D24">
        <v>0</v>
      </c>
      <c r="E24" s="6">
        <v>6.6666666666666666E-2</v>
      </c>
      <c r="F24">
        <v>0.184</v>
      </c>
      <c r="G24">
        <v>0</v>
      </c>
      <c r="I24">
        <f t="shared" si="0"/>
        <v>20159</v>
      </c>
      <c r="J24">
        <f t="shared" si="1"/>
        <v>39</v>
      </c>
      <c r="K24">
        <f t="shared" si="2"/>
        <v>0.115</v>
      </c>
      <c r="L24">
        <f t="shared" si="3"/>
        <v>184</v>
      </c>
    </row>
    <row r="25" spans="1:12" x14ac:dyDescent="0.55000000000000004">
      <c r="A25" s="5">
        <v>20103</v>
      </c>
      <c r="B25">
        <v>0.63</v>
      </c>
      <c r="C25">
        <v>0.124</v>
      </c>
      <c r="D25">
        <v>0</v>
      </c>
      <c r="E25" s="6">
        <v>6.9444444444444434E-2</v>
      </c>
      <c r="F25">
        <v>0.182</v>
      </c>
      <c r="G25">
        <v>0</v>
      </c>
      <c r="I25">
        <f t="shared" si="0"/>
        <v>20103</v>
      </c>
      <c r="J25">
        <f t="shared" si="1"/>
        <v>37.799999999999997</v>
      </c>
      <c r="K25">
        <f t="shared" si="2"/>
        <v>0.124</v>
      </c>
      <c r="L25">
        <f t="shared" si="3"/>
        <v>182</v>
      </c>
    </row>
    <row r="26" spans="1:12" x14ac:dyDescent="0.55000000000000004">
      <c r="A26">
        <v>20123</v>
      </c>
      <c r="B26">
        <v>0.56999999999999995</v>
      </c>
      <c r="C26">
        <v>0.126</v>
      </c>
      <c r="D26">
        <v>0</v>
      </c>
      <c r="E26" s="6">
        <v>6.5972222222222224E-2</v>
      </c>
      <c r="F26">
        <v>0.17699999999999999</v>
      </c>
      <c r="G26">
        <v>0</v>
      </c>
      <c r="I26">
        <f t="shared" si="0"/>
        <v>20123</v>
      </c>
      <c r="J26">
        <f t="shared" si="1"/>
        <v>34.199999999999996</v>
      </c>
      <c r="K26">
        <f t="shared" si="2"/>
        <v>0.126</v>
      </c>
      <c r="L26">
        <f t="shared" si="3"/>
        <v>177</v>
      </c>
    </row>
    <row r="27" spans="1:12" x14ac:dyDescent="0.55000000000000004">
      <c r="A27" s="5">
        <v>20527</v>
      </c>
      <c r="B27">
        <v>0.53</v>
      </c>
      <c r="C27">
        <v>9.1999999999999998E-2</v>
      </c>
      <c r="D27">
        <v>0</v>
      </c>
      <c r="E27" s="6">
        <v>7.2916666666666671E-2</v>
      </c>
      <c r="F27">
        <v>0.126</v>
      </c>
      <c r="G27">
        <v>0</v>
      </c>
      <c r="I27">
        <f t="shared" si="0"/>
        <v>20527</v>
      </c>
      <c r="J27">
        <f t="shared" si="1"/>
        <v>31.8</v>
      </c>
      <c r="K27">
        <f t="shared" si="2"/>
        <v>9.1999999999999998E-2</v>
      </c>
      <c r="L27">
        <f t="shared" si="3"/>
        <v>126</v>
      </c>
    </row>
    <row r="28" spans="1:12" x14ac:dyDescent="0.55000000000000004">
      <c r="A28" s="5">
        <v>20638</v>
      </c>
      <c r="B28">
        <v>0.59</v>
      </c>
      <c r="C28">
        <v>8.5000000000000006E-2</v>
      </c>
      <c r="D28">
        <v>0</v>
      </c>
      <c r="E28" s="6">
        <v>6.9444444444444434E-2</v>
      </c>
      <c r="F28">
        <v>0.121</v>
      </c>
      <c r="G28">
        <v>0</v>
      </c>
      <c r="I28">
        <f t="shared" si="0"/>
        <v>20638</v>
      </c>
      <c r="J28">
        <f t="shared" si="1"/>
        <v>35.4</v>
      </c>
      <c r="K28">
        <f t="shared" si="2"/>
        <v>8.5000000000000006E-2</v>
      </c>
      <c r="L28">
        <f t="shared" si="3"/>
        <v>121</v>
      </c>
    </row>
    <row r="29" spans="1:12" x14ac:dyDescent="0.55000000000000004">
      <c r="A29">
        <v>20110</v>
      </c>
      <c r="B29">
        <v>0.6</v>
      </c>
      <c r="C29">
        <v>9.0999999999999998E-2</v>
      </c>
      <c r="D29">
        <v>0</v>
      </c>
      <c r="E29" s="6">
        <v>6.5972222222222224E-2</v>
      </c>
      <c r="F29">
        <v>0.106</v>
      </c>
      <c r="G29">
        <v>0</v>
      </c>
      <c r="I29">
        <f t="shared" si="0"/>
        <v>20110</v>
      </c>
      <c r="J29">
        <f t="shared" si="1"/>
        <v>36</v>
      </c>
      <c r="K29">
        <f t="shared" si="2"/>
        <v>9.0999999999999998E-2</v>
      </c>
      <c r="L29">
        <f t="shared" si="3"/>
        <v>106</v>
      </c>
    </row>
    <row r="30" spans="1:12" x14ac:dyDescent="0.55000000000000004">
      <c r="A30" s="5">
        <v>23248</v>
      </c>
      <c r="B30">
        <v>0.47</v>
      </c>
      <c r="C30">
        <v>9.7000000000000003E-2</v>
      </c>
      <c r="D30">
        <v>0</v>
      </c>
      <c r="E30" s="6">
        <v>7.0833333333333331E-2</v>
      </c>
      <c r="F30">
        <v>0.10199999999999999</v>
      </c>
      <c r="G30">
        <v>0</v>
      </c>
      <c r="I30">
        <f t="shared" si="0"/>
        <v>23248</v>
      </c>
      <c r="J30">
        <f t="shared" si="1"/>
        <v>28.2</v>
      </c>
      <c r="K30">
        <f t="shared" si="2"/>
        <v>9.7000000000000003E-2</v>
      </c>
      <c r="L30">
        <f t="shared" si="3"/>
        <v>102</v>
      </c>
    </row>
    <row r="31" spans="1:12" x14ac:dyDescent="0.55000000000000004">
      <c r="A31">
        <v>20147</v>
      </c>
      <c r="B31">
        <v>0.54</v>
      </c>
      <c r="C31">
        <v>6.3E-2</v>
      </c>
      <c r="D31">
        <v>0</v>
      </c>
      <c r="E31" s="6">
        <v>6.8749999999999992E-2</v>
      </c>
      <c r="F31">
        <v>8.5000000000000006E-2</v>
      </c>
      <c r="G31">
        <v>0</v>
      </c>
      <c r="I31">
        <f t="shared" si="0"/>
        <v>20147</v>
      </c>
      <c r="J31">
        <f t="shared" si="1"/>
        <v>32.400000000000006</v>
      </c>
      <c r="K31">
        <f t="shared" si="2"/>
        <v>6.3E-2</v>
      </c>
      <c r="L31">
        <f t="shared" si="3"/>
        <v>85</v>
      </c>
    </row>
    <row r="32" spans="1:12" x14ac:dyDescent="0.55000000000000004">
      <c r="A32" s="5">
        <v>20495</v>
      </c>
      <c r="B32">
        <v>0.6</v>
      </c>
      <c r="C32">
        <v>8.8999999999999996E-2</v>
      </c>
      <c r="D32">
        <v>0</v>
      </c>
      <c r="E32" s="6">
        <v>6.5972222222222224E-2</v>
      </c>
      <c r="F32">
        <v>8.1000000000000003E-2</v>
      </c>
      <c r="G32">
        <v>0</v>
      </c>
      <c r="I32">
        <f t="shared" si="0"/>
        <v>20495</v>
      </c>
      <c r="J32">
        <f t="shared" si="1"/>
        <v>36</v>
      </c>
      <c r="K32">
        <f t="shared" si="2"/>
        <v>8.8999999999999996E-2</v>
      </c>
      <c r="L32">
        <f t="shared" si="3"/>
        <v>81</v>
      </c>
    </row>
    <row r="33" spans="1:12" x14ac:dyDescent="0.55000000000000004">
      <c r="A33" s="5">
        <v>20466</v>
      </c>
      <c r="B33">
        <v>0.65</v>
      </c>
      <c r="C33">
        <v>4.4999999999999998E-2</v>
      </c>
      <c r="D33">
        <v>0</v>
      </c>
      <c r="E33" s="6">
        <v>7.6388888888888895E-2</v>
      </c>
      <c r="F33">
        <v>7.9000000000000001E-2</v>
      </c>
      <c r="G33">
        <v>0</v>
      </c>
      <c r="I33">
        <f t="shared" si="0"/>
        <v>20466</v>
      </c>
      <c r="J33">
        <f t="shared" si="1"/>
        <v>39</v>
      </c>
      <c r="K33">
        <f t="shared" si="2"/>
        <v>4.4999999999999998E-2</v>
      </c>
      <c r="L33">
        <f t="shared" si="3"/>
        <v>79</v>
      </c>
    </row>
    <row r="34" spans="1:12" x14ac:dyDescent="0.55000000000000004">
      <c r="A34" s="5">
        <v>20157</v>
      </c>
      <c r="B34">
        <v>0.61</v>
      </c>
      <c r="C34">
        <v>3.7999999999999999E-2</v>
      </c>
      <c r="D34">
        <v>0</v>
      </c>
      <c r="E34" s="6">
        <v>7.9861111111111105E-2</v>
      </c>
      <c r="F34">
        <v>6.2E-2</v>
      </c>
      <c r="G34">
        <v>0</v>
      </c>
      <c r="I34">
        <f t="shared" si="0"/>
        <v>20157</v>
      </c>
      <c r="J34">
        <f t="shared" si="1"/>
        <v>36.6</v>
      </c>
      <c r="K34">
        <f t="shared" si="2"/>
        <v>3.7999999999999999E-2</v>
      </c>
      <c r="L34">
        <f t="shared" si="3"/>
        <v>62</v>
      </c>
    </row>
    <row r="35" spans="1:12" x14ac:dyDescent="0.55000000000000004">
      <c r="A35" s="5">
        <v>20636</v>
      </c>
      <c r="B35">
        <v>0.56999999999999995</v>
      </c>
      <c r="C35">
        <v>5.8000000000000003E-2</v>
      </c>
      <c r="D35">
        <v>0</v>
      </c>
      <c r="E35" s="6">
        <v>6.3888888888888884E-2</v>
      </c>
      <c r="F35">
        <v>5.8999999999999997E-2</v>
      </c>
      <c r="G35">
        <v>0</v>
      </c>
      <c r="I35">
        <f t="shared" si="0"/>
        <v>20636</v>
      </c>
      <c r="J35">
        <f t="shared" si="1"/>
        <v>34.199999999999996</v>
      </c>
      <c r="K35">
        <f t="shared" si="2"/>
        <v>5.8000000000000003E-2</v>
      </c>
      <c r="L35">
        <f t="shared" si="3"/>
        <v>59</v>
      </c>
    </row>
    <row r="36" spans="1:12" x14ac:dyDescent="0.55000000000000004">
      <c r="A36" s="5">
        <v>20146</v>
      </c>
      <c r="B36">
        <v>0.44</v>
      </c>
      <c r="C36">
        <v>4.8000000000000001E-2</v>
      </c>
      <c r="D36">
        <v>0</v>
      </c>
      <c r="E36" s="6">
        <v>7.6388888888888895E-2</v>
      </c>
      <c r="F36">
        <v>5.6000000000000001E-2</v>
      </c>
      <c r="G36">
        <v>0</v>
      </c>
      <c r="I36">
        <f t="shared" si="0"/>
        <v>20146</v>
      </c>
      <c r="J36">
        <f t="shared" si="1"/>
        <v>26.4</v>
      </c>
      <c r="K36">
        <f t="shared" si="2"/>
        <v>4.8000000000000001E-2</v>
      </c>
      <c r="L36">
        <f t="shared" si="3"/>
        <v>56</v>
      </c>
    </row>
    <row r="37" spans="1:12" x14ac:dyDescent="0.55000000000000004">
      <c r="A37" s="5">
        <v>23260</v>
      </c>
      <c r="B37">
        <v>0.17</v>
      </c>
      <c r="C37">
        <v>0.10100000000000001</v>
      </c>
      <c r="D37">
        <v>0</v>
      </c>
      <c r="E37" s="6">
        <v>6.5972222222222224E-2</v>
      </c>
      <c r="F37">
        <v>3.7999999999999999E-2</v>
      </c>
      <c r="G37">
        <v>0</v>
      </c>
      <c r="I37">
        <f t="shared" si="0"/>
        <v>23260</v>
      </c>
      <c r="J37">
        <f t="shared" si="1"/>
        <v>10.200000000000001</v>
      </c>
      <c r="K37">
        <f t="shared" si="2"/>
        <v>0.10100000000000001</v>
      </c>
      <c r="L37">
        <f t="shared" si="3"/>
        <v>38</v>
      </c>
    </row>
    <row r="38" spans="1:12" x14ac:dyDescent="0.55000000000000004">
      <c r="A38" s="5">
        <v>20498</v>
      </c>
      <c r="B38">
        <v>0.34</v>
      </c>
      <c r="C38">
        <v>5.2999999999999999E-2</v>
      </c>
      <c r="D38">
        <v>0</v>
      </c>
      <c r="E38" s="6">
        <v>6.3888888888888884E-2</v>
      </c>
      <c r="F38">
        <v>3.6999999999999998E-2</v>
      </c>
      <c r="G38">
        <v>0</v>
      </c>
      <c r="I38">
        <f t="shared" si="0"/>
        <v>20498</v>
      </c>
      <c r="J38">
        <f t="shared" si="1"/>
        <v>20.400000000000002</v>
      </c>
      <c r="K38">
        <f t="shared" si="2"/>
        <v>5.2999999999999999E-2</v>
      </c>
      <c r="L38">
        <f t="shared" si="3"/>
        <v>37</v>
      </c>
    </row>
    <row r="39" spans="1:12" x14ac:dyDescent="0.55000000000000004">
      <c r="A39" s="5">
        <v>20163</v>
      </c>
      <c r="B39">
        <v>0.38</v>
      </c>
      <c r="C39">
        <v>4.2999999999999997E-2</v>
      </c>
      <c r="D39">
        <v>0</v>
      </c>
      <c r="E39" s="6">
        <v>6.5972222222222224E-2</v>
      </c>
      <c r="F39">
        <v>3.5000000000000003E-2</v>
      </c>
      <c r="G39">
        <v>0</v>
      </c>
      <c r="I39">
        <f t="shared" si="0"/>
        <v>20163</v>
      </c>
      <c r="J39">
        <f t="shared" si="1"/>
        <v>22.8</v>
      </c>
      <c r="K39">
        <f t="shared" si="2"/>
        <v>4.2999999999999997E-2</v>
      </c>
      <c r="L39">
        <f t="shared" si="3"/>
        <v>35</v>
      </c>
    </row>
    <row r="40" spans="1:12" x14ac:dyDescent="0.55000000000000004">
      <c r="A40">
        <v>20425</v>
      </c>
      <c r="B40">
        <v>0.26</v>
      </c>
      <c r="C40">
        <v>5.6000000000000001E-2</v>
      </c>
      <c r="D40">
        <v>0</v>
      </c>
      <c r="E40" s="6">
        <v>6.6666666666666666E-2</v>
      </c>
      <c r="F40">
        <v>3.4000000000000002E-2</v>
      </c>
      <c r="G40">
        <v>0</v>
      </c>
      <c r="I40">
        <f t="shared" si="0"/>
        <v>20425</v>
      </c>
      <c r="J40">
        <f t="shared" si="1"/>
        <v>15.600000000000001</v>
      </c>
      <c r="K40">
        <f t="shared" si="2"/>
        <v>5.6000000000000001E-2</v>
      </c>
      <c r="L40">
        <f t="shared" si="3"/>
        <v>34</v>
      </c>
    </row>
    <row r="41" spans="1:12" x14ac:dyDescent="0.55000000000000004">
      <c r="A41" s="5">
        <v>20371</v>
      </c>
      <c r="B41">
        <v>0.33</v>
      </c>
      <c r="C41">
        <v>3.9E-2</v>
      </c>
      <c r="D41">
        <v>0</v>
      </c>
      <c r="E41" s="6">
        <v>6.6666666666666666E-2</v>
      </c>
      <c r="F41">
        <v>2.5000000000000001E-2</v>
      </c>
      <c r="G41">
        <v>0</v>
      </c>
      <c r="I41">
        <f t="shared" si="0"/>
        <v>20371</v>
      </c>
      <c r="J41">
        <f t="shared" si="1"/>
        <v>19.8</v>
      </c>
      <c r="K41">
        <f t="shared" si="2"/>
        <v>3.9E-2</v>
      </c>
      <c r="L41">
        <f t="shared" si="3"/>
        <v>25</v>
      </c>
    </row>
    <row r="42" spans="1:12" x14ac:dyDescent="0.55000000000000004">
      <c r="A42" s="5">
        <v>20152</v>
      </c>
      <c r="B42">
        <v>0.33</v>
      </c>
      <c r="C42">
        <v>4.2999999999999997E-2</v>
      </c>
      <c r="D42">
        <v>0</v>
      </c>
      <c r="E42" s="6">
        <v>6.5972222222222224E-2</v>
      </c>
      <c r="F42">
        <v>2.4E-2</v>
      </c>
      <c r="G42">
        <v>0</v>
      </c>
      <c r="I42">
        <f t="shared" si="0"/>
        <v>20152</v>
      </c>
      <c r="J42">
        <f t="shared" si="1"/>
        <v>19.8</v>
      </c>
      <c r="K42">
        <f t="shared" si="2"/>
        <v>4.2999999999999997E-2</v>
      </c>
      <c r="L42">
        <f t="shared" si="3"/>
        <v>24</v>
      </c>
    </row>
    <row r="43" spans="1:12" x14ac:dyDescent="0.55000000000000004">
      <c r="A43" s="5">
        <v>1287</v>
      </c>
      <c r="B43">
        <v>0.22</v>
      </c>
      <c r="C43">
        <v>4.7E-2</v>
      </c>
      <c r="D43">
        <v>0</v>
      </c>
      <c r="E43" s="6">
        <v>6.9444444444444434E-2</v>
      </c>
      <c r="F43">
        <v>2.3E-2</v>
      </c>
      <c r="G43">
        <v>0</v>
      </c>
      <c r="I43">
        <f t="shared" si="0"/>
        <v>1287</v>
      </c>
      <c r="J43">
        <f t="shared" si="1"/>
        <v>13.2</v>
      </c>
      <c r="K43">
        <f t="shared" si="2"/>
        <v>4.7E-2</v>
      </c>
      <c r="L43">
        <f t="shared" si="3"/>
        <v>23</v>
      </c>
    </row>
    <row r="44" spans="1:12" x14ac:dyDescent="0.55000000000000004">
      <c r="A44" s="5">
        <v>20156</v>
      </c>
      <c r="B44">
        <v>0.46</v>
      </c>
      <c r="C44">
        <v>2.9000000000000001E-2</v>
      </c>
      <c r="D44">
        <v>0</v>
      </c>
      <c r="E44" s="6">
        <v>6.458333333333334E-2</v>
      </c>
      <c r="F44">
        <v>0.02</v>
      </c>
      <c r="G44">
        <v>0</v>
      </c>
      <c r="I44">
        <f t="shared" si="0"/>
        <v>20156</v>
      </c>
      <c r="J44">
        <f t="shared" si="1"/>
        <v>27.6</v>
      </c>
      <c r="K44">
        <f t="shared" si="2"/>
        <v>2.9000000000000001E-2</v>
      </c>
      <c r="L44">
        <f t="shared" si="3"/>
        <v>20</v>
      </c>
    </row>
    <row r="45" spans="1:12" x14ac:dyDescent="0.55000000000000004">
      <c r="A45" s="5">
        <v>20528</v>
      </c>
      <c r="B45">
        <v>0.23</v>
      </c>
      <c r="C45">
        <v>4.3999999999999997E-2</v>
      </c>
      <c r="D45">
        <v>0</v>
      </c>
      <c r="E45" s="6">
        <v>6.458333333333334E-2</v>
      </c>
      <c r="F45">
        <v>1.7999999999999999E-2</v>
      </c>
      <c r="G45">
        <v>0</v>
      </c>
      <c r="I45">
        <f t="shared" si="0"/>
        <v>20528</v>
      </c>
      <c r="J45">
        <f t="shared" si="1"/>
        <v>13.8</v>
      </c>
      <c r="K45">
        <f t="shared" si="2"/>
        <v>4.3999999999999997E-2</v>
      </c>
      <c r="L45">
        <f t="shared" si="3"/>
        <v>18</v>
      </c>
    </row>
    <row r="46" spans="1:12" x14ac:dyDescent="0.55000000000000004">
      <c r="A46" s="5">
        <v>23258</v>
      </c>
      <c r="B46">
        <v>0.2</v>
      </c>
      <c r="C46">
        <v>2.1000000000000001E-2</v>
      </c>
      <c r="D46">
        <v>0</v>
      </c>
      <c r="E46" s="6">
        <v>6.5972222222222224E-2</v>
      </c>
      <c r="F46">
        <v>8.9999999999999993E-3</v>
      </c>
      <c r="G46">
        <v>0</v>
      </c>
      <c r="I46">
        <f t="shared" si="0"/>
        <v>23258</v>
      </c>
      <c r="J46">
        <f t="shared" si="1"/>
        <v>12</v>
      </c>
      <c r="K46">
        <f t="shared" si="2"/>
        <v>2.1000000000000001E-2</v>
      </c>
      <c r="L46">
        <f t="shared" si="3"/>
        <v>9</v>
      </c>
    </row>
    <row r="47" spans="1:12" x14ac:dyDescent="0.55000000000000004">
      <c r="A47" s="5">
        <v>20155</v>
      </c>
      <c r="B47">
        <v>0.22</v>
      </c>
      <c r="C47">
        <v>2.8000000000000001E-2</v>
      </c>
      <c r="D47">
        <v>0</v>
      </c>
      <c r="E47" s="6">
        <v>6.458333333333334E-2</v>
      </c>
      <c r="F47">
        <v>5.0000000000000001E-3</v>
      </c>
      <c r="G47">
        <v>0</v>
      </c>
      <c r="I47">
        <f t="shared" si="0"/>
        <v>20155</v>
      </c>
      <c r="J47">
        <f t="shared" si="1"/>
        <v>13.2</v>
      </c>
      <c r="K47">
        <f t="shared" si="2"/>
        <v>2.8000000000000001E-2</v>
      </c>
      <c r="L47">
        <f t="shared" si="3"/>
        <v>5</v>
      </c>
    </row>
    <row r="48" spans="1:12" x14ac:dyDescent="0.55000000000000004">
      <c r="A48" s="5">
        <v>20369</v>
      </c>
      <c r="B48">
        <v>0.36</v>
      </c>
      <c r="C48">
        <v>0.125</v>
      </c>
      <c r="D48">
        <v>0</v>
      </c>
      <c r="E48" s="6">
        <v>6.458333333333334E-2</v>
      </c>
      <c r="F48">
        <v>4.0000000000000001E-3</v>
      </c>
      <c r="G48">
        <v>0</v>
      </c>
      <c r="I48">
        <f t="shared" si="0"/>
        <v>20369</v>
      </c>
      <c r="J48">
        <f t="shared" si="1"/>
        <v>21.599999999999998</v>
      </c>
      <c r="K48">
        <f t="shared" si="2"/>
        <v>0.125</v>
      </c>
      <c r="L48">
        <f t="shared" si="3"/>
        <v>4</v>
      </c>
    </row>
    <row r="49" spans="1:12" x14ac:dyDescent="0.55000000000000004">
      <c r="A49" s="5">
        <v>23261</v>
      </c>
      <c r="B49">
        <v>0.17</v>
      </c>
      <c r="C49">
        <v>4.2000000000000003E-2</v>
      </c>
      <c r="D49">
        <v>0</v>
      </c>
      <c r="E49" s="6">
        <v>6.3194444444444442E-2</v>
      </c>
      <c r="F49">
        <v>1E-3</v>
      </c>
      <c r="G49">
        <v>0</v>
      </c>
      <c r="I49">
        <f t="shared" si="0"/>
        <v>23261</v>
      </c>
      <c r="J49">
        <f t="shared" si="1"/>
        <v>10.200000000000001</v>
      </c>
      <c r="K49">
        <f t="shared" si="2"/>
        <v>4.2000000000000003E-2</v>
      </c>
      <c r="L49">
        <f t="shared" si="3"/>
        <v>1</v>
      </c>
    </row>
    <row r="50" spans="1:12" x14ac:dyDescent="0.55000000000000004">
      <c r="A50" s="5">
        <v>20497</v>
      </c>
      <c r="B50">
        <v>0.01</v>
      </c>
      <c r="C50">
        <v>1.7000000000000001E-2</v>
      </c>
      <c r="D50">
        <v>0</v>
      </c>
      <c r="E50" s="6">
        <v>6.3194444444444442E-2</v>
      </c>
      <c r="F50">
        <v>0</v>
      </c>
      <c r="G50">
        <v>0</v>
      </c>
      <c r="I50">
        <f t="shared" si="0"/>
        <v>20497</v>
      </c>
      <c r="J50">
        <f t="shared" si="1"/>
        <v>0.6</v>
      </c>
      <c r="K50">
        <f t="shared" si="2"/>
        <v>1.7000000000000001E-2</v>
      </c>
      <c r="L50">
        <f t="shared" si="3"/>
        <v>0</v>
      </c>
    </row>
    <row r="51" spans="1:12" x14ac:dyDescent="0.55000000000000004">
      <c r="A51" s="5">
        <v>20639</v>
      </c>
      <c r="B51">
        <v>0.01</v>
      </c>
      <c r="C51">
        <v>4.1000000000000002E-2</v>
      </c>
      <c r="D51">
        <v>0</v>
      </c>
      <c r="E51" s="6">
        <v>6.458333333333334E-2</v>
      </c>
      <c r="F51">
        <v>0</v>
      </c>
      <c r="G51">
        <v>0</v>
      </c>
      <c r="I51">
        <f t="shared" si="0"/>
        <v>20639</v>
      </c>
      <c r="J51">
        <f t="shared" si="1"/>
        <v>0.6</v>
      </c>
      <c r="K51">
        <f t="shared" si="2"/>
        <v>4.1000000000000002E-2</v>
      </c>
      <c r="L51">
        <f t="shared" si="3"/>
        <v>0</v>
      </c>
    </row>
    <row r="52" spans="1:12" x14ac:dyDescent="0.55000000000000004">
      <c r="A52" s="5">
        <v>20522</v>
      </c>
      <c r="B52">
        <v>0.01</v>
      </c>
      <c r="C52">
        <v>2.7E-2</v>
      </c>
      <c r="D52">
        <v>0</v>
      </c>
      <c r="E52" s="6">
        <v>6.3888888888888884E-2</v>
      </c>
      <c r="F52">
        <v>0</v>
      </c>
      <c r="G52">
        <v>0</v>
      </c>
      <c r="I52">
        <f t="shared" si="0"/>
        <v>20522</v>
      </c>
      <c r="J52">
        <f t="shared" si="1"/>
        <v>0.6</v>
      </c>
      <c r="K52">
        <f t="shared" si="2"/>
        <v>2.7E-2</v>
      </c>
      <c r="L52">
        <f t="shared" si="3"/>
        <v>0</v>
      </c>
    </row>
    <row r="53" spans="1:12" x14ac:dyDescent="0.55000000000000004">
      <c r="A53" s="5">
        <v>20521</v>
      </c>
      <c r="B53">
        <v>0.01</v>
      </c>
      <c r="C53">
        <v>3.1E-2</v>
      </c>
      <c r="D53">
        <v>0</v>
      </c>
      <c r="E53" s="6">
        <v>6.458333333333334E-2</v>
      </c>
      <c r="F53">
        <v>0</v>
      </c>
      <c r="G53">
        <v>0</v>
      </c>
      <c r="I53">
        <f t="shared" si="0"/>
        <v>20521</v>
      </c>
      <c r="J53">
        <f t="shared" si="1"/>
        <v>0.6</v>
      </c>
      <c r="K53">
        <f t="shared" si="2"/>
        <v>3.1E-2</v>
      </c>
      <c r="L53">
        <f t="shared" si="3"/>
        <v>0</v>
      </c>
    </row>
    <row r="54" spans="1:12" x14ac:dyDescent="0.55000000000000004">
      <c r="A54" s="5">
        <v>20496</v>
      </c>
      <c r="B54">
        <v>0.01</v>
      </c>
      <c r="C54">
        <v>1.4E-2</v>
      </c>
      <c r="D54">
        <v>0</v>
      </c>
      <c r="E54" s="6">
        <v>6.3888888888888884E-2</v>
      </c>
      <c r="F54">
        <v>0</v>
      </c>
      <c r="G54">
        <v>0</v>
      </c>
      <c r="I54">
        <f t="shared" si="0"/>
        <v>20496</v>
      </c>
      <c r="J54">
        <f t="shared" si="1"/>
        <v>0.6</v>
      </c>
      <c r="K54">
        <f t="shared" si="2"/>
        <v>1.4E-2</v>
      </c>
      <c r="L54">
        <f t="shared" si="3"/>
        <v>0</v>
      </c>
    </row>
    <row r="55" spans="1:12" x14ac:dyDescent="0.55000000000000004">
      <c r="A55" s="5">
        <v>20529</v>
      </c>
      <c r="B55">
        <v>0.01</v>
      </c>
      <c r="C55">
        <v>0.05</v>
      </c>
      <c r="D55">
        <v>0</v>
      </c>
      <c r="E55" s="6">
        <v>6.458333333333334E-2</v>
      </c>
      <c r="F55">
        <v>0</v>
      </c>
      <c r="G55">
        <v>0</v>
      </c>
      <c r="I55">
        <f t="shared" si="0"/>
        <v>20529</v>
      </c>
      <c r="J55">
        <f t="shared" si="1"/>
        <v>0.6</v>
      </c>
      <c r="K55">
        <f t="shared" si="2"/>
        <v>0.05</v>
      </c>
      <c r="L55">
        <f t="shared" si="3"/>
        <v>0</v>
      </c>
    </row>
    <row r="56" spans="1:12" x14ac:dyDescent="0.55000000000000004">
      <c r="A56" s="5">
        <v>20372</v>
      </c>
      <c r="B56">
        <v>0.01</v>
      </c>
      <c r="C56">
        <v>2.8000000000000001E-2</v>
      </c>
      <c r="D56">
        <v>0</v>
      </c>
      <c r="E56" s="6">
        <v>6.458333333333334E-2</v>
      </c>
      <c r="F56">
        <v>0</v>
      </c>
      <c r="G56">
        <v>0</v>
      </c>
      <c r="I56">
        <f t="shared" si="0"/>
        <v>20372</v>
      </c>
      <c r="J56">
        <f t="shared" si="1"/>
        <v>0.6</v>
      </c>
      <c r="K56">
        <f t="shared" si="2"/>
        <v>2.8000000000000001E-2</v>
      </c>
      <c r="L56">
        <f t="shared" si="3"/>
        <v>0</v>
      </c>
    </row>
    <row r="57" spans="1:12" x14ac:dyDescent="0.55000000000000004">
      <c r="A57">
        <v>20373</v>
      </c>
      <c r="B57">
        <v>0.01</v>
      </c>
      <c r="C57">
        <v>1.0999999999999999E-2</v>
      </c>
      <c r="D57">
        <v>0</v>
      </c>
      <c r="E57" s="6">
        <v>6.5277777777777782E-2</v>
      </c>
      <c r="F57">
        <v>0</v>
      </c>
      <c r="G57">
        <v>0</v>
      </c>
      <c r="I57">
        <f t="shared" si="0"/>
        <v>20373</v>
      </c>
      <c r="J57">
        <f t="shared" si="1"/>
        <v>0.6</v>
      </c>
      <c r="K57">
        <f t="shared" si="2"/>
        <v>1.0999999999999999E-2</v>
      </c>
      <c r="L57">
        <f t="shared" si="3"/>
        <v>0</v>
      </c>
    </row>
    <row r="58" spans="1:12" x14ac:dyDescent="0.55000000000000004">
      <c r="A58" s="5">
        <v>20526</v>
      </c>
      <c r="B58">
        <v>0.01</v>
      </c>
      <c r="C58">
        <v>3.1E-2</v>
      </c>
      <c r="D58">
        <v>0</v>
      </c>
      <c r="E58" s="6">
        <v>6.458333333333334E-2</v>
      </c>
      <c r="F58">
        <v>0</v>
      </c>
      <c r="G58">
        <v>0</v>
      </c>
      <c r="I58">
        <f t="shared" si="0"/>
        <v>20526</v>
      </c>
      <c r="J58">
        <f t="shared" si="1"/>
        <v>0.6</v>
      </c>
      <c r="K58">
        <f t="shared" si="2"/>
        <v>3.1E-2</v>
      </c>
      <c r="L58">
        <f t="shared" si="3"/>
        <v>0</v>
      </c>
    </row>
    <row r="59" spans="1:12" x14ac:dyDescent="0.55000000000000004">
      <c r="A59">
        <v>20370</v>
      </c>
      <c r="B59">
        <v>0.01</v>
      </c>
      <c r="C59">
        <v>4.9000000000000002E-2</v>
      </c>
      <c r="D59">
        <v>0</v>
      </c>
      <c r="E59" s="6">
        <v>6.3888888888888884E-2</v>
      </c>
      <c r="F59">
        <v>0</v>
      </c>
      <c r="G59">
        <v>0</v>
      </c>
      <c r="I59">
        <f t="shared" si="0"/>
        <v>20370</v>
      </c>
      <c r="J59">
        <f t="shared" si="1"/>
        <v>0.6</v>
      </c>
      <c r="K59">
        <f t="shared" si="2"/>
        <v>4.9000000000000002E-2</v>
      </c>
      <c r="L59">
        <f t="shared" si="3"/>
        <v>0</v>
      </c>
    </row>
    <row r="60" spans="1:12" x14ac:dyDescent="0.55000000000000004">
      <c r="A60" s="5">
        <v>20160</v>
      </c>
      <c r="B60">
        <v>0.04</v>
      </c>
      <c r="C60">
        <v>1E-3</v>
      </c>
      <c r="D60">
        <v>0</v>
      </c>
      <c r="E60" s="6">
        <v>6.5972222222222224E-2</v>
      </c>
      <c r="F60">
        <v>0</v>
      </c>
      <c r="G60">
        <v>0</v>
      </c>
      <c r="I60">
        <f t="shared" si="0"/>
        <v>20160</v>
      </c>
      <c r="J60">
        <f t="shared" si="1"/>
        <v>2.4</v>
      </c>
      <c r="K60">
        <f t="shared" si="2"/>
        <v>1E-3</v>
      </c>
      <c r="L60">
        <f t="shared" si="3"/>
        <v>0</v>
      </c>
    </row>
    <row r="61" spans="1:12" x14ac:dyDescent="0.55000000000000004">
      <c r="A61" s="5">
        <v>20609</v>
      </c>
      <c r="B61">
        <v>0.01</v>
      </c>
      <c r="C61">
        <v>1.2E-2</v>
      </c>
      <c r="D61">
        <v>0</v>
      </c>
      <c r="E61" s="6">
        <v>7.3611111111111113E-2</v>
      </c>
      <c r="F61">
        <v>0</v>
      </c>
      <c r="G61">
        <v>0</v>
      </c>
      <c r="I61">
        <f t="shared" si="0"/>
        <v>20609</v>
      </c>
      <c r="J61">
        <f t="shared" si="1"/>
        <v>0.6</v>
      </c>
      <c r="K61">
        <f t="shared" si="2"/>
        <v>1.2E-2</v>
      </c>
      <c r="L61">
        <f t="shared" si="3"/>
        <v>0</v>
      </c>
    </row>
    <row r="62" spans="1:12" x14ac:dyDescent="0.55000000000000004">
      <c r="A62" s="5">
        <v>23257</v>
      </c>
      <c r="B62">
        <v>0.01</v>
      </c>
      <c r="C62">
        <v>2.7E-2</v>
      </c>
      <c r="D62">
        <v>0</v>
      </c>
      <c r="E62" s="6">
        <v>6.3888888888888884E-2</v>
      </c>
      <c r="F62">
        <v>0</v>
      </c>
      <c r="G62">
        <v>0</v>
      </c>
      <c r="I62">
        <f t="shared" si="0"/>
        <v>23257</v>
      </c>
      <c r="J62">
        <f t="shared" si="1"/>
        <v>0.6</v>
      </c>
      <c r="K62">
        <f t="shared" si="2"/>
        <v>2.7E-2</v>
      </c>
      <c r="L62">
        <f t="shared" si="3"/>
        <v>0</v>
      </c>
    </row>
    <row r="63" spans="1:12" x14ac:dyDescent="0.55000000000000004">
      <c r="A63" s="5">
        <v>20138</v>
      </c>
      <c r="B63">
        <v>0.01</v>
      </c>
      <c r="C63">
        <v>3.9E-2</v>
      </c>
      <c r="D63">
        <v>0</v>
      </c>
      <c r="E63" s="6">
        <v>6.6666666666666666E-2</v>
      </c>
      <c r="F63">
        <v>0</v>
      </c>
      <c r="G63">
        <v>0</v>
      </c>
      <c r="I63">
        <f t="shared" si="0"/>
        <v>20138</v>
      </c>
      <c r="J63">
        <f t="shared" si="1"/>
        <v>0.6</v>
      </c>
      <c r="K63">
        <f t="shared" si="2"/>
        <v>3.9E-2</v>
      </c>
      <c r="L63">
        <f t="shared" si="3"/>
        <v>0</v>
      </c>
    </row>
    <row r="64" spans="1:12" x14ac:dyDescent="0.55000000000000004">
      <c r="A64" s="5">
        <v>23214</v>
      </c>
      <c r="B64">
        <v>0.01</v>
      </c>
      <c r="C64">
        <v>2.5000000000000001E-2</v>
      </c>
      <c r="D64">
        <v>0</v>
      </c>
      <c r="E64" s="6">
        <v>6.3888888888888884E-2</v>
      </c>
      <c r="F64">
        <v>0</v>
      </c>
      <c r="G64">
        <v>0</v>
      </c>
      <c r="I64">
        <f t="shared" si="0"/>
        <v>23214</v>
      </c>
      <c r="J64">
        <f t="shared" si="1"/>
        <v>0.6</v>
      </c>
      <c r="K64">
        <f t="shared" si="2"/>
        <v>2.5000000000000001E-2</v>
      </c>
      <c r="L64">
        <f t="shared" si="3"/>
        <v>0</v>
      </c>
    </row>
    <row r="65" spans="1:12" x14ac:dyDescent="0.55000000000000004">
      <c r="A65" s="5">
        <v>20610</v>
      </c>
      <c r="B65">
        <v>0.01</v>
      </c>
      <c r="C65">
        <v>2E-3</v>
      </c>
      <c r="D65">
        <v>0</v>
      </c>
      <c r="E65" s="6">
        <v>7.3611111111111113E-2</v>
      </c>
      <c r="F65">
        <v>0</v>
      </c>
      <c r="G65">
        <v>0</v>
      </c>
      <c r="I65">
        <f t="shared" si="0"/>
        <v>20610</v>
      </c>
      <c r="J65">
        <f t="shared" si="1"/>
        <v>0.6</v>
      </c>
      <c r="K65">
        <f t="shared" si="2"/>
        <v>2E-3</v>
      </c>
      <c r="L65">
        <f t="shared" si="3"/>
        <v>0</v>
      </c>
    </row>
    <row r="66" spans="1:12" x14ac:dyDescent="0.55000000000000004">
      <c r="A66" s="5">
        <v>20154</v>
      </c>
      <c r="B66">
        <v>0.01</v>
      </c>
      <c r="C66">
        <v>0.02</v>
      </c>
      <c r="D66">
        <v>0</v>
      </c>
      <c r="E66" s="6">
        <v>6.3888888888888884E-2</v>
      </c>
      <c r="F66">
        <v>0</v>
      </c>
      <c r="G66">
        <v>0</v>
      </c>
      <c r="I66">
        <f t="shared" si="0"/>
        <v>20154</v>
      </c>
      <c r="J66">
        <f t="shared" si="1"/>
        <v>0.6</v>
      </c>
      <c r="K66">
        <f t="shared" si="2"/>
        <v>0.02</v>
      </c>
      <c r="L66">
        <f t="shared" si="3"/>
        <v>0</v>
      </c>
    </row>
    <row r="67" spans="1:12" x14ac:dyDescent="0.55000000000000004">
      <c r="A67" s="5">
        <v>20442</v>
      </c>
      <c r="B67">
        <v>0.01</v>
      </c>
      <c r="C67">
        <v>1E-3</v>
      </c>
      <c r="D67">
        <v>0</v>
      </c>
      <c r="E67" s="6">
        <v>6.3888888888888884E-2</v>
      </c>
      <c r="F67">
        <v>0</v>
      </c>
      <c r="G67">
        <v>0</v>
      </c>
      <c r="I67">
        <f t="shared" si="0"/>
        <v>20442</v>
      </c>
      <c r="J67">
        <f t="shared" si="1"/>
        <v>0.6</v>
      </c>
      <c r="K67">
        <f t="shared" si="2"/>
        <v>1E-3</v>
      </c>
      <c r="L67">
        <f t="shared" si="3"/>
        <v>0</v>
      </c>
    </row>
    <row r="68" spans="1:12" x14ac:dyDescent="0.55000000000000004">
      <c r="A68" s="5">
        <v>20525</v>
      </c>
      <c r="B68">
        <v>0.01</v>
      </c>
      <c r="C68">
        <v>0.04</v>
      </c>
      <c r="D68">
        <v>0</v>
      </c>
      <c r="E68" s="6">
        <v>6.458333333333334E-2</v>
      </c>
      <c r="F68">
        <v>0</v>
      </c>
      <c r="G68">
        <v>0</v>
      </c>
      <c r="I68">
        <f t="shared" si="0"/>
        <v>20525</v>
      </c>
      <c r="J68">
        <f t="shared" si="1"/>
        <v>0.6</v>
      </c>
      <c r="K68">
        <f t="shared" si="2"/>
        <v>0.04</v>
      </c>
      <c r="L68">
        <f t="shared" si="3"/>
        <v>0</v>
      </c>
    </row>
    <row r="69" spans="1:12" x14ac:dyDescent="0.55000000000000004">
      <c r="A69">
        <v>20637</v>
      </c>
      <c r="B69">
        <v>0.01</v>
      </c>
      <c r="C69">
        <v>1.4999999999999999E-2</v>
      </c>
      <c r="D69">
        <v>0</v>
      </c>
      <c r="E69" s="6">
        <v>6.25E-2</v>
      </c>
      <c r="F69">
        <v>0</v>
      </c>
      <c r="G69">
        <v>0</v>
      </c>
      <c r="I69">
        <f t="shared" si="0"/>
        <v>20637</v>
      </c>
      <c r="J69">
        <f t="shared" si="1"/>
        <v>0.6</v>
      </c>
      <c r="K69">
        <f t="shared" si="2"/>
        <v>1.4999999999999999E-2</v>
      </c>
      <c r="L69">
        <f t="shared" si="3"/>
        <v>0</v>
      </c>
    </row>
    <row r="70" spans="1:12" x14ac:dyDescent="0.55000000000000004">
      <c r="A70" s="5">
        <v>20578</v>
      </c>
      <c r="B70">
        <v>0.05</v>
      </c>
      <c r="C70">
        <v>2.4E-2</v>
      </c>
      <c r="D70">
        <v>0</v>
      </c>
      <c r="E70" s="6">
        <v>6.458333333333334E-2</v>
      </c>
      <c r="F70">
        <v>0</v>
      </c>
      <c r="G70">
        <v>0</v>
      </c>
      <c r="I70">
        <f t="shared" si="0"/>
        <v>20578</v>
      </c>
      <c r="J70">
        <f t="shared" si="1"/>
        <v>3</v>
      </c>
      <c r="K70">
        <f t="shared" si="2"/>
        <v>2.4E-2</v>
      </c>
      <c r="L70">
        <f t="shared" si="3"/>
        <v>0</v>
      </c>
    </row>
    <row r="71" spans="1:12" x14ac:dyDescent="0.55000000000000004">
      <c r="A71" s="5">
        <v>23231</v>
      </c>
      <c r="B71">
        <v>0.01</v>
      </c>
      <c r="C71">
        <v>1.4E-2</v>
      </c>
      <c r="D71">
        <v>0</v>
      </c>
      <c r="E71" s="6">
        <v>6.5277777777777782E-2</v>
      </c>
      <c r="F71">
        <v>0</v>
      </c>
      <c r="G71">
        <v>0</v>
      </c>
      <c r="I71">
        <f t="shared" si="0"/>
        <v>23231</v>
      </c>
      <c r="J71">
        <f t="shared" si="1"/>
        <v>0.6</v>
      </c>
      <c r="K71">
        <f t="shared" si="2"/>
        <v>1.4E-2</v>
      </c>
      <c r="L71">
        <f t="shared" si="3"/>
        <v>0</v>
      </c>
    </row>
    <row r="72" spans="1:12" x14ac:dyDescent="0.55000000000000004">
      <c r="A72" s="5"/>
      <c r="E72" s="6"/>
    </row>
    <row r="73" spans="1:12" x14ac:dyDescent="0.55000000000000004">
      <c r="A73" s="5"/>
      <c r="E73" s="6"/>
    </row>
    <row r="74" spans="1:12" x14ac:dyDescent="0.55000000000000004">
      <c r="E74" s="6"/>
    </row>
    <row r="75" spans="1:12" x14ac:dyDescent="0.55000000000000004">
      <c r="E75" s="6"/>
    </row>
    <row r="76" spans="1:12" x14ac:dyDescent="0.55000000000000004">
      <c r="E76" s="6"/>
    </row>
    <row r="77" spans="1:12" x14ac:dyDescent="0.55000000000000004">
      <c r="A77" s="5"/>
      <c r="E77" s="6"/>
    </row>
    <row r="78" spans="1:12" x14ac:dyDescent="0.55000000000000004">
      <c r="A78" s="5"/>
      <c r="E78" s="6"/>
    </row>
    <row r="79" spans="1:12" x14ac:dyDescent="0.55000000000000004">
      <c r="A79" s="5"/>
      <c r="E79" s="6"/>
    </row>
    <row r="80" spans="1:12" x14ac:dyDescent="0.55000000000000004">
      <c r="E80" s="6"/>
    </row>
    <row r="81" spans="1:5" x14ac:dyDescent="0.55000000000000004">
      <c r="A81" s="5"/>
      <c r="E81" s="6"/>
    </row>
    <row r="82" spans="1:5" x14ac:dyDescent="0.55000000000000004">
      <c r="A82" s="5"/>
      <c r="E82" s="6"/>
    </row>
    <row r="83" spans="1:5" x14ac:dyDescent="0.55000000000000004">
      <c r="A83" s="5"/>
      <c r="E83" s="6"/>
    </row>
    <row r="84" spans="1:5" x14ac:dyDescent="0.55000000000000004">
      <c r="A84" s="5"/>
      <c r="E84" s="6"/>
    </row>
    <row r="85" spans="1:5" x14ac:dyDescent="0.55000000000000004">
      <c r="A85" s="5"/>
      <c r="E85" s="6"/>
    </row>
    <row r="86" spans="1:5" x14ac:dyDescent="0.55000000000000004">
      <c r="A86" s="5"/>
      <c r="E86" s="6"/>
    </row>
    <row r="87" spans="1:5" x14ac:dyDescent="0.55000000000000004">
      <c r="A87" s="5"/>
      <c r="E87" s="6"/>
    </row>
    <row r="88" spans="1:5" x14ac:dyDescent="0.55000000000000004">
      <c r="A88" s="5"/>
      <c r="E88" s="6"/>
    </row>
    <row r="89" spans="1:5" x14ac:dyDescent="0.55000000000000004">
      <c r="A89" s="5"/>
      <c r="E89" s="6"/>
    </row>
    <row r="90" spans="1:5" x14ac:dyDescent="0.55000000000000004">
      <c r="E90" s="6"/>
    </row>
    <row r="91" spans="1:5" x14ac:dyDescent="0.55000000000000004">
      <c r="E91" s="6"/>
    </row>
    <row r="92" spans="1:5" x14ac:dyDescent="0.55000000000000004">
      <c r="E92" s="6"/>
    </row>
    <row r="93" spans="1:5" x14ac:dyDescent="0.55000000000000004">
      <c r="A93" s="5"/>
      <c r="E93" s="6"/>
    </row>
    <row r="94" spans="1:5" x14ac:dyDescent="0.55000000000000004">
      <c r="A94" s="5"/>
      <c r="E94" s="6"/>
    </row>
    <row r="95" spans="1:5" x14ac:dyDescent="0.55000000000000004">
      <c r="E95" s="6"/>
    </row>
    <row r="96" spans="1:5" x14ac:dyDescent="0.55000000000000004">
      <c r="A96" s="5"/>
      <c r="E96" s="6"/>
    </row>
    <row r="97" spans="1:5" x14ac:dyDescent="0.55000000000000004">
      <c r="A97" s="5"/>
      <c r="E97" s="6"/>
    </row>
    <row r="98" spans="1:5" x14ac:dyDescent="0.55000000000000004">
      <c r="A98" s="5"/>
      <c r="E98" s="6"/>
    </row>
    <row r="99" spans="1:5" x14ac:dyDescent="0.55000000000000004">
      <c r="A99" s="5"/>
      <c r="E99" s="6"/>
    </row>
    <row r="100" spans="1:5" x14ac:dyDescent="0.55000000000000004">
      <c r="A100" s="5"/>
      <c r="E100" s="6"/>
    </row>
    <row r="101" spans="1:5" x14ac:dyDescent="0.55000000000000004">
      <c r="A101" s="5"/>
      <c r="E101" s="6"/>
    </row>
    <row r="102" spans="1:5" x14ac:dyDescent="0.55000000000000004">
      <c r="A102" s="5"/>
      <c r="E102" s="6"/>
    </row>
    <row r="103" spans="1:5" x14ac:dyDescent="0.55000000000000004">
      <c r="A103" s="5"/>
      <c r="E103" s="6"/>
    </row>
    <row r="104" spans="1:5" x14ac:dyDescent="0.55000000000000004">
      <c r="A104" s="5"/>
      <c r="E104" s="6"/>
    </row>
    <row r="105" spans="1:5" x14ac:dyDescent="0.55000000000000004">
      <c r="A105" s="5"/>
      <c r="E105" s="6"/>
    </row>
    <row r="106" spans="1:5" x14ac:dyDescent="0.55000000000000004">
      <c r="A106" s="5"/>
      <c r="E106" s="6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01980D-FE18-46F6-9CF1-20BC8F6328D5}">
  <dimension ref="A1:Y68"/>
  <sheetViews>
    <sheetView workbookViewId="0">
      <selection activeCell="X26" sqref="X26"/>
    </sheetView>
  </sheetViews>
  <sheetFormatPr defaultRowHeight="14.4" x14ac:dyDescent="0.55000000000000004"/>
  <sheetData>
    <row r="1" spans="1:24" x14ac:dyDescent="0.55000000000000004">
      <c r="A1" t="s">
        <v>45</v>
      </c>
      <c r="J1" t="s">
        <v>45</v>
      </c>
      <c r="S1" t="s">
        <v>45</v>
      </c>
    </row>
    <row r="2" spans="1:24" x14ac:dyDescent="0.55000000000000004">
      <c r="A2" t="s">
        <v>46</v>
      </c>
      <c r="J2" t="s">
        <v>46</v>
      </c>
      <c r="S2" t="s">
        <v>46</v>
      </c>
    </row>
    <row r="3" spans="1:24" x14ac:dyDescent="0.55000000000000004">
      <c r="A3" t="s">
        <v>47</v>
      </c>
      <c r="B3" t="s">
        <v>48</v>
      </c>
      <c r="C3" t="s">
        <v>48</v>
      </c>
      <c r="D3" t="s">
        <v>48</v>
      </c>
      <c r="E3" t="s">
        <v>48</v>
      </c>
      <c r="F3" t="s">
        <v>49</v>
      </c>
      <c r="J3" t="s">
        <v>47</v>
      </c>
      <c r="K3" t="s">
        <v>48</v>
      </c>
      <c r="L3" t="s">
        <v>48</v>
      </c>
      <c r="M3" t="s">
        <v>48</v>
      </c>
      <c r="N3" t="s">
        <v>48</v>
      </c>
      <c r="O3" t="s">
        <v>49</v>
      </c>
      <c r="S3" t="s">
        <v>47</v>
      </c>
      <c r="T3" t="s">
        <v>48</v>
      </c>
      <c r="U3" t="s">
        <v>48</v>
      </c>
      <c r="V3" t="s">
        <v>48</v>
      </c>
      <c r="W3" t="s">
        <v>48</v>
      </c>
      <c r="X3" t="s">
        <v>49</v>
      </c>
    </row>
    <row r="4" spans="1:24" x14ac:dyDescent="0.55000000000000004">
      <c r="A4" t="s">
        <v>50</v>
      </c>
      <c r="B4" t="s">
        <v>51</v>
      </c>
      <c r="J4" t="s">
        <v>50</v>
      </c>
      <c r="K4" t="s">
        <v>51</v>
      </c>
      <c r="S4" t="s">
        <v>50</v>
      </c>
      <c r="T4" t="s">
        <v>51</v>
      </c>
    </row>
    <row r="5" spans="1:24" x14ac:dyDescent="0.55000000000000004">
      <c r="A5" t="s">
        <v>52</v>
      </c>
      <c r="J5" t="s">
        <v>52</v>
      </c>
      <c r="S5" t="s">
        <v>52</v>
      </c>
    </row>
    <row r="6" spans="1:24" x14ac:dyDescent="0.55000000000000004">
      <c r="A6" t="s">
        <v>47</v>
      </c>
      <c r="B6" t="s">
        <v>48</v>
      </c>
      <c r="C6" t="s">
        <v>51</v>
      </c>
      <c r="J6" t="s">
        <v>47</v>
      </c>
      <c r="K6" t="s">
        <v>48</v>
      </c>
      <c r="L6" t="s">
        <v>51</v>
      </c>
      <c r="S6" t="s">
        <v>47</v>
      </c>
      <c r="T6" t="s">
        <v>48</v>
      </c>
      <c r="U6" t="s">
        <v>51</v>
      </c>
    </row>
    <row r="7" spans="1:24" x14ac:dyDescent="0.55000000000000004">
      <c r="A7" t="s">
        <v>52</v>
      </c>
      <c r="B7" t="s">
        <v>53</v>
      </c>
      <c r="J7" t="s">
        <v>52</v>
      </c>
      <c r="K7" t="s">
        <v>53</v>
      </c>
      <c r="S7" t="s">
        <v>52</v>
      </c>
      <c r="T7" t="s">
        <v>53</v>
      </c>
    </row>
    <row r="8" spans="1:24" x14ac:dyDescent="0.55000000000000004">
      <c r="A8" t="s">
        <v>54</v>
      </c>
      <c r="B8" t="s">
        <v>55</v>
      </c>
      <c r="J8" t="s">
        <v>54</v>
      </c>
      <c r="K8" t="s">
        <v>55</v>
      </c>
      <c r="S8" t="s">
        <v>54</v>
      </c>
      <c r="T8" t="s">
        <v>55</v>
      </c>
    </row>
    <row r="9" spans="1:24" x14ac:dyDescent="0.55000000000000004">
      <c r="A9" t="s">
        <v>52</v>
      </c>
      <c r="B9" t="s">
        <v>56</v>
      </c>
      <c r="J9" t="s">
        <v>52</v>
      </c>
      <c r="K9" t="s">
        <v>56</v>
      </c>
      <c r="S9" t="s">
        <v>52</v>
      </c>
      <c r="T9" t="s">
        <v>56</v>
      </c>
    </row>
    <row r="10" spans="1:24" x14ac:dyDescent="0.55000000000000004">
      <c r="A10" t="s">
        <v>50</v>
      </c>
      <c r="B10" t="s">
        <v>57</v>
      </c>
      <c r="J10" t="s">
        <v>50</v>
      </c>
      <c r="K10" t="s">
        <v>57</v>
      </c>
      <c r="S10" t="s">
        <v>50</v>
      </c>
      <c r="T10" t="s">
        <v>57</v>
      </c>
    </row>
    <row r="11" spans="1:24" x14ac:dyDescent="0.55000000000000004">
      <c r="A11" t="s">
        <v>54</v>
      </c>
      <c r="J11" t="s">
        <v>54</v>
      </c>
      <c r="S11" t="s">
        <v>54</v>
      </c>
    </row>
    <row r="12" spans="1:24" x14ac:dyDescent="0.55000000000000004">
      <c r="A12" t="s">
        <v>47</v>
      </c>
      <c r="B12" t="s">
        <v>58</v>
      </c>
      <c r="J12" t="s">
        <v>47</v>
      </c>
      <c r="K12" t="s">
        <v>58</v>
      </c>
      <c r="S12" t="s">
        <v>47</v>
      </c>
      <c r="T12" t="s">
        <v>58</v>
      </c>
    </row>
    <row r="13" spans="1:24" x14ac:dyDescent="0.55000000000000004">
      <c r="A13" t="s">
        <v>50</v>
      </c>
      <c r="B13" t="s">
        <v>59</v>
      </c>
      <c r="J13" t="s">
        <v>50</v>
      </c>
      <c r="K13" t="s">
        <v>59</v>
      </c>
      <c r="S13" t="s">
        <v>50</v>
      </c>
      <c r="T13" t="s">
        <v>59</v>
      </c>
    </row>
    <row r="14" spans="1:24" x14ac:dyDescent="0.55000000000000004">
      <c r="A14" t="s">
        <v>60</v>
      </c>
      <c r="B14" t="s">
        <v>51</v>
      </c>
      <c r="J14" t="s">
        <v>60</v>
      </c>
      <c r="K14" t="s">
        <v>51</v>
      </c>
      <c r="S14" t="s">
        <v>60</v>
      </c>
      <c r="T14" t="s">
        <v>51</v>
      </c>
    </row>
    <row r="15" spans="1:24" x14ac:dyDescent="0.55000000000000004">
      <c r="A15" t="s">
        <v>52</v>
      </c>
      <c r="B15" t="s">
        <v>51</v>
      </c>
      <c r="J15" t="s">
        <v>52</v>
      </c>
      <c r="K15" t="s">
        <v>51</v>
      </c>
      <c r="S15" t="s">
        <v>52</v>
      </c>
      <c r="T15" t="s">
        <v>51</v>
      </c>
    </row>
    <row r="16" spans="1:24" x14ac:dyDescent="0.55000000000000004">
      <c r="A16" t="s">
        <v>52</v>
      </c>
      <c r="B16" t="s">
        <v>61</v>
      </c>
      <c r="J16" t="s">
        <v>52</v>
      </c>
      <c r="K16" t="s">
        <v>61</v>
      </c>
      <c r="S16" t="s">
        <v>52</v>
      </c>
      <c r="T16" t="s">
        <v>61</v>
      </c>
    </row>
    <row r="17" spans="1:25" x14ac:dyDescent="0.55000000000000004">
      <c r="A17" t="s">
        <v>54</v>
      </c>
      <c r="B17" t="s">
        <v>62</v>
      </c>
      <c r="J17" t="s">
        <v>54</v>
      </c>
      <c r="K17" t="s">
        <v>62</v>
      </c>
      <c r="S17" t="s">
        <v>54</v>
      </c>
      <c r="T17" t="s">
        <v>62</v>
      </c>
    </row>
    <row r="18" spans="1:25" x14ac:dyDescent="0.55000000000000004">
      <c r="A18" t="s">
        <v>50</v>
      </c>
      <c r="J18" t="s">
        <v>50</v>
      </c>
      <c r="S18" t="s">
        <v>50</v>
      </c>
    </row>
    <row r="19" spans="1:25" x14ac:dyDescent="0.55000000000000004">
      <c r="A19" t="s">
        <v>8</v>
      </c>
      <c r="B19" t="s">
        <v>9</v>
      </c>
      <c r="C19" t="s">
        <v>10</v>
      </c>
      <c r="D19" t="s">
        <v>11</v>
      </c>
      <c r="E19" t="s">
        <v>11</v>
      </c>
      <c r="F19" t="s">
        <v>12</v>
      </c>
      <c r="G19" t="s">
        <v>13</v>
      </c>
      <c r="J19" t="s">
        <v>8</v>
      </c>
      <c r="K19" t="s">
        <v>9</v>
      </c>
      <c r="L19" t="s">
        <v>10</v>
      </c>
      <c r="M19" t="s">
        <v>11</v>
      </c>
      <c r="N19" t="s">
        <v>11</v>
      </c>
      <c r="O19" t="s">
        <v>12</v>
      </c>
      <c r="P19" t="s">
        <v>13</v>
      </c>
      <c r="S19" t="s">
        <v>8</v>
      </c>
      <c r="T19" t="s">
        <v>9</v>
      </c>
      <c r="U19" t="s">
        <v>10</v>
      </c>
      <c r="V19" t="s">
        <v>11</v>
      </c>
      <c r="W19" t="s">
        <v>11</v>
      </c>
      <c r="X19" t="s">
        <v>12</v>
      </c>
      <c r="Y19" t="s">
        <v>13</v>
      </c>
    </row>
    <row r="20" spans="1:25" x14ac:dyDescent="0.55000000000000004">
      <c r="A20">
        <v>20370</v>
      </c>
      <c r="B20" t="s">
        <v>165</v>
      </c>
      <c r="C20" t="s">
        <v>180</v>
      </c>
      <c r="D20">
        <v>0</v>
      </c>
      <c r="E20" s="6">
        <v>5.0694444444444452E-2</v>
      </c>
      <c r="F20" t="s">
        <v>157</v>
      </c>
      <c r="G20" t="s">
        <v>157</v>
      </c>
      <c r="J20">
        <v>20495</v>
      </c>
      <c r="K20" t="s">
        <v>188</v>
      </c>
      <c r="L20" s="64" t="s">
        <v>187</v>
      </c>
      <c r="M20">
        <v>0</v>
      </c>
      <c r="N20" s="6">
        <v>4.7916666666666663E-2</v>
      </c>
      <c r="O20" t="s">
        <v>163</v>
      </c>
      <c r="P20" t="s">
        <v>157</v>
      </c>
      <c r="S20">
        <v>20111</v>
      </c>
      <c r="T20" t="s">
        <v>166</v>
      </c>
      <c r="U20" s="64" t="s">
        <v>196</v>
      </c>
      <c r="V20">
        <v>0</v>
      </c>
      <c r="W20" s="6">
        <v>5.4166666666666669E-2</v>
      </c>
      <c r="X20" t="s">
        <v>197</v>
      </c>
      <c r="Y20" t="s">
        <v>157</v>
      </c>
    </row>
    <row r="21" spans="1:25" x14ac:dyDescent="0.55000000000000004">
      <c r="A21">
        <v>20371</v>
      </c>
      <c r="B21" t="s">
        <v>165</v>
      </c>
      <c r="C21" t="s">
        <v>181</v>
      </c>
      <c r="D21">
        <v>0</v>
      </c>
      <c r="E21" s="6">
        <v>5.2083333333333336E-2</v>
      </c>
      <c r="F21" t="s">
        <v>157</v>
      </c>
      <c r="G21" t="s">
        <v>157</v>
      </c>
      <c r="J21">
        <v>20111</v>
      </c>
      <c r="K21" t="s">
        <v>176</v>
      </c>
      <c r="L21" s="64" t="s">
        <v>189</v>
      </c>
      <c r="M21">
        <v>0</v>
      </c>
      <c r="N21" s="6">
        <v>5.2083333333333336E-2</v>
      </c>
      <c r="O21" t="s">
        <v>182</v>
      </c>
      <c r="P21" t="s">
        <v>157</v>
      </c>
      <c r="S21">
        <v>20534</v>
      </c>
      <c r="T21" t="s">
        <v>166</v>
      </c>
      <c r="U21" s="64" t="s">
        <v>198</v>
      </c>
      <c r="V21">
        <v>0</v>
      </c>
      <c r="W21" s="6">
        <v>5.4166666666666669E-2</v>
      </c>
      <c r="X21" t="s">
        <v>180</v>
      </c>
      <c r="Y21" t="s">
        <v>157</v>
      </c>
    </row>
    <row r="22" spans="1:25" x14ac:dyDescent="0.55000000000000004">
      <c r="A22">
        <v>20372</v>
      </c>
      <c r="B22" t="s">
        <v>165</v>
      </c>
      <c r="C22" t="s">
        <v>182</v>
      </c>
      <c r="D22">
        <v>0</v>
      </c>
      <c r="E22" s="6">
        <v>5.2777777777777778E-2</v>
      </c>
      <c r="F22" t="s">
        <v>157</v>
      </c>
      <c r="G22" t="s">
        <v>157</v>
      </c>
      <c r="J22">
        <v>20534</v>
      </c>
      <c r="K22" t="s">
        <v>176</v>
      </c>
      <c r="L22" t="s">
        <v>190</v>
      </c>
      <c r="M22">
        <v>0</v>
      </c>
      <c r="N22" s="6">
        <v>5.1388888888888894E-2</v>
      </c>
      <c r="O22" t="s">
        <v>169</v>
      </c>
      <c r="P22" t="s">
        <v>157</v>
      </c>
      <c r="S22">
        <v>20368</v>
      </c>
      <c r="T22" t="s">
        <v>166</v>
      </c>
      <c r="U22" t="s">
        <v>199</v>
      </c>
      <c r="V22">
        <v>0</v>
      </c>
      <c r="W22" s="6">
        <v>5.4166666666666669E-2</v>
      </c>
      <c r="X22" t="s">
        <v>200</v>
      </c>
      <c r="Y22" t="s">
        <v>157</v>
      </c>
    </row>
    <row r="23" spans="1:25" x14ac:dyDescent="0.55000000000000004">
      <c r="A23">
        <v>20534</v>
      </c>
      <c r="B23" t="s">
        <v>183</v>
      </c>
      <c r="C23" t="s">
        <v>184</v>
      </c>
      <c r="D23">
        <v>0</v>
      </c>
      <c r="E23" s="6">
        <v>5.1388888888888894E-2</v>
      </c>
      <c r="F23" t="s">
        <v>157</v>
      </c>
      <c r="G23" t="s">
        <v>157</v>
      </c>
      <c r="J23">
        <v>20368</v>
      </c>
      <c r="K23" t="s">
        <v>191</v>
      </c>
      <c r="L23" t="s">
        <v>192</v>
      </c>
      <c r="M23">
        <v>0</v>
      </c>
      <c r="N23" s="6">
        <v>5.1388888888888894E-2</v>
      </c>
      <c r="O23" t="s">
        <v>161</v>
      </c>
      <c r="P23" t="s">
        <v>157</v>
      </c>
      <c r="S23">
        <v>20495</v>
      </c>
      <c r="T23" t="s">
        <v>201</v>
      </c>
      <c r="U23" t="s">
        <v>202</v>
      </c>
      <c r="V23">
        <v>0</v>
      </c>
      <c r="W23" s="6">
        <v>4.8611111111111112E-2</v>
      </c>
      <c r="X23" t="s">
        <v>159</v>
      </c>
      <c r="Y23" t="s">
        <v>157</v>
      </c>
    </row>
    <row r="24" spans="1:25" x14ac:dyDescent="0.55000000000000004">
      <c r="A24">
        <v>20110</v>
      </c>
      <c r="B24" t="s">
        <v>165</v>
      </c>
      <c r="C24" t="s">
        <v>185</v>
      </c>
      <c r="D24">
        <v>0</v>
      </c>
      <c r="E24" s="6">
        <v>5.2083333333333336E-2</v>
      </c>
      <c r="F24" t="s">
        <v>157</v>
      </c>
      <c r="G24" t="s">
        <v>157</v>
      </c>
      <c r="J24">
        <v>20110</v>
      </c>
      <c r="K24" t="s">
        <v>176</v>
      </c>
      <c r="L24" t="s">
        <v>193</v>
      </c>
      <c r="M24">
        <v>0</v>
      </c>
      <c r="N24" s="6">
        <v>5.2083333333333336E-2</v>
      </c>
      <c r="O24" t="s">
        <v>167</v>
      </c>
      <c r="P24" t="s">
        <v>157</v>
      </c>
      <c r="S24">
        <v>20110</v>
      </c>
      <c r="T24" t="s">
        <v>166</v>
      </c>
      <c r="U24" t="s">
        <v>203</v>
      </c>
      <c r="V24">
        <v>0</v>
      </c>
      <c r="W24" s="6">
        <v>5.4166666666666669E-2</v>
      </c>
      <c r="X24" t="s">
        <v>158</v>
      </c>
      <c r="Y24" t="s">
        <v>157</v>
      </c>
    </row>
    <row r="25" spans="1:25" x14ac:dyDescent="0.55000000000000004">
      <c r="A25">
        <v>20111</v>
      </c>
      <c r="B25" t="s">
        <v>165</v>
      </c>
      <c r="C25" t="s">
        <v>181</v>
      </c>
      <c r="D25">
        <v>0</v>
      </c>
      <c r="E25" s="6">
        <v>5.2083333333333336E-2</v>
      </c>
      <c r="F25" t="s">
        <v>157</v>
      </c>
      <c r="G25" t="s">
        <v>157</v>
      </c>
      <c r="J25">
        <v>20103</v>
      </c>
      <c r="K25" t="s">
        <v>165</v>
      </c>
      <c r="L25" t="s">
        <v>179</v>
      </c>
      <c r="M25">
        <v>0</v>
      </c>
      <c r="N25" s="6">
        <v>5.2777777777777778E-2</v>
      </c>
      <c r="O25" t="s">
        <v>157</v>
      </c>
      <c r="P25" t="s">
        <v>157</v>
      </c>
      <c r="S25">
        <v>20159</v>
      </c>
      <c r="T25" t="s">
        <v>175</v>
      </c>
      <c r="U25" t="s">
        <v>181</v>
      </c>
      <c r="V25">
        <v>0</v>
      </c>
      <c r="W25" s="6">
        <v>5.4166666666666669E-2</v>
      </c>
      <c r="X25" t="s">
        <v>156</v>
      </c>
      <c r="Y25" t="s">
        <v>157</v>
      </c>
    </row>
    <row r="26" spans="1:25" x14ac:dyDescent="0.55000000000000004">
      <c r="A26">
        <v>20368</v>
      </c>
      <c r="B26" t="s">
        <v>165</v>
      </c>
      <c r="C26" t="s">
        <v>186</v>
      </c>
      <c r="D26">
        <v>0</v>
      </c>
      <c r="E26" s="6">
        <v>5.1388888888888894E-2</v>
      </c>
      <c r="F26" t="s">
        <v>157</v>
      </c>
      <c r="G26" t="s">
        <v>157</v>
      </c>
      <c r="J26">
        <v>20371</v>
      </c>
      <c r="K26" t="s">
        <v>165</v>
      </c>
      <c r="L26" t="s">
        <v>194</v>
      </c>
      <c r="M26">
        <v>0</v>
      </c>
      <c r="N26" s="6">
        <v>5.2083333333333336E-2</v>
      </c>
      <c r="O26" t="s">
        <v>157</v>
      </c>
      <c r="P26" t="s">
        <v>157</v>
      </c>
      <c r="S26">
        <v>20103</v>
      </c>
      <c r="T26" t="s">
        <v>160</v>
      </c>
      <c r="U26" t="s">
        <v>193</v>
      </c>
      <c r="V26">
        <v>0</v>
      </c>
      <c r="W26" s="6">
        <v>5.4166666666666669E-2</v>
      </c>
      <c r="X26" t="s">
        <v>182</v>
      </c>
      <c r="Y26" t="s">
        <v>157</v>
      </c>
    </row>
    <row r="27" spans="1:25" x14ac:dyDescent="0.55000000000000004">
      <c r="A27">
        <v>20369</v>
      </c>
      <c r="B27" t="s">
        <v>165</v>
      </c>
      <c r="C27" t="s">
        <v>169</v>
      </c>
      <c r="D27">
        <v>0</v>
      </c>
      <c r="E27" s="6">
        <v>5.2083333333333336E-2</v>
      </c>
      <c r="F27" t="s">
        <v>157</v>
      </c>
      <c r="G27" t="s">
        <v>157</v>
      </c>
      <c r="J27">
        <v>20370</v>
      </c>
      <c r="K27" t="s">
        <v>165</v>
      </c>
      <c r="L27" t="s">
        <v>193</v>
      </c>
      <c r="M27">
        <v>0</v>
      </c>
      <c r="N27" s="6">
        <v>5.0694444444444452E-2</v>
      </c>
      <c r="O27" t="s">
        <v>157</v>
      </c>
      <c r="P27" t="s">
        <v>157</v>
      </c>
      <c r="S27">
        <v>20636</v>
      </c>
      <c r="T27" t="s">
        <v>170</v>
      </c>
      <c r="U27" t="s">
        <v>193</v>
      </c>
      <c r="V27">
        <v>0</v>
      </c>
      <c r="W27" s="6">
        <v>5.2777777777777778E-2</v>
      </c>
      <c r="X27" t="s">
        <v>171</v>
      </c>
      <c r="Y27" t="s">
        <v>157</v>
      </c>
    </row>
    <row r="28" spans="1:25" x14ac:dyDescent="0.55000000000000004">
      <c r="A28">
        <v>20495</v>
      </c>
      <c r="B28" t="s">
        <v>172</v>
      </c>
      <c r="C28" t="s">
        <v>187</v>
      </c>
      <c r="D28">
        <v>0</v>
      </c>
      <c r="E28" s="6">
        <v>4.7222222222222221E-2</v>
      </c>
      <c r="F28" t="s">
        <v>178</v>
      </c>
      <c r="G28" t="s">
        <v>157</v>
      </c>
      <c r="J28">
        <v>20369</v>
      </c>
      <c r="K28" t="s">
        <v>165</v>
      </c>
      <c r="L28" t="s">
        <v>161</v>
      </c>
      <c r="M28">
        <v>0</v>
      </c>
      <c r="N28" s="6">
        <v>5.2083333333333336E-2</v>
      </c>
      <c r="O28" t="s">
        <v>157</v>
      </c>
      <c r="P28" t="s">
        <v>157</v>
      </c>
      <c r="S28">
        <v>20638</v>
      </c>
      <c r="T28" t="s">
        <v>177</v>
      </c>
      <c r="U28" t="s">
        <v>162</v>
      </c>
      <c r="V28">
        <v>0</v>
      </c>
      <c r="W28" s="6">
        <v>5.4166666666666669E-2</v>
      </c>
      <c r="X28" t="s">
        <v>171</v>
      </c>
      <c r="Y28" t="s">
        <v>157</v>
      </c>
    </row>
    <row r="29" spans="1:25" x14ac:dyDescent="0.55000000000000004">
      <c r="E29" s="6"/>
      <c r="J29">
        <v>20159</v>
      </c>
      <c r="K29" t="s">
        <v>165</v>
      </c>
      <c r="L29" t="s">
        <v>173</v>
      </c>
      <c r="M29">
        <v>0</v>
      </c>
      <c r="N29" s="6">
        <v>5.2777777777777778E-2</v>
      </c>
      <c r="O29" t="s">
        <v>157</v>
      </c>
      <c r="P29" t="s">
        <v>157</v>
      </c>
      <c r="S29">
        <v>20369</v>
      </c>
      <c r="T29" t="s">
        <v>165</v>
      </c>
      <c r="U29" t="s">
        <v>169</v>
      </c>
      <c r="V29">
        <v>0</v>
      </c>
      <c r="W29" s="6">
        <v>5.2083333333333336E-2</v>
      </c>
      <c r="X29" t="s">
        <v>157</v>
      </c>
      <c r="Y29" t="s">
        <v>157</v>
      </c>
    </row>
    <row r="30" spans="1:25" x14ac:dyDescent="0.55000000000000004">
      <c r="E30" s="6"/>
      <c r="J30">
        <v>20638</v>
      </c>
      <c r="K30" t="s">
        <v>165</v>
      </c>
      <c r="L30" t="s">
        <v>168</v>
      </c>
      <c r="M30">
        <v>0</v>
      </c>
      <c r="N30" s="6">
        <v>5.2083333333333336E-2</v>
      </c>
      <c r="O30" t="s">
        <v>157</v>
      </c>
      <c r="P30" t="s">
        <v>157</v>
      </c>
      <c r="S30">
        <v>20639</v>
      </c>
      <c r="T30" t="s">
        <v>165</v>
      </c>
      <c r="U30" t="s">
        <v>164</v>
      </c>
      <c r="V30">
        <v>0</v>
      </c>
      <c r="W30" s="6">
        <v>5.4166666666666669E-2</v>
      </c>
      <c r="X30" t="s">
        <v>157</v>
      </c>
      <c r="Y30" t="s">
        <v>157</v>
      </c>
    </row>
    <row r="31" spans="1:25" x14ac:dyDescent="0.55000000000000004">
      <c r="E31" s="6"/>
      <c r="J31">
        <v>20372</v>
      </c>
      <c r="K31" t="s">
        <v>165</v>
      </c>
      <c r="L31" t="s">
        <v>195</v>
      </c>
      <c r="M31">
        <v>0</v>
      </c>
      <c r="N31" s="6">
        <v>5.2083333333333336E-2</v>
      </c>
      <c r="O31" t="s">
        <v>157</v>
      </c>
      <c r="P31" t="s">
        <v>157</v>
      </c>
      <c r="S31">
        <v>20370</v>
      </c>
      <c r="T31" t="s">
        <v>165</v>
      </c>
      <c r="U31" t="s">
        <v>204</v>
      </c>
      <c r="V31">
        <v>0</v>
      </c>
      <c r="W31" s="6">
        <v>5.1388888888888894E-2</v>
      </c>
      <c r="X31" t="s">
        <v>157</v>
      </c>
      <c r="Y31" t="s">
        <v>157</v>
      </c>
    </row>
    <row r="32" spans="1:25" x14ac:dyDescent="0.55000000000000004">
      <c r="E32" s="6"/>
      <c r="N32" s="6"/>
      <c r="S32">
        <v>20371</v>
      </c>
      <c r="T32" t="s">
        <v>165</v>
      </c>
      <c r="U32" t="s">
        <v>205</v>
      </c>
      <c r="V32">
        <v>0</v>
      </c>
      <c r="W32" s="6">
        <v>5.2083333333333336E-2</v>
      </c>
      <c r="X32" t="s">
        <v>157</v>
      </c>
      <c r="Y32" t="s">
        <v>157</v>
      </c>
    </row>
    <row r="33" spans="5:25" x14ac:dyDescent="0.55000000000000004">
      <c r="E33" s="6"/>
      <c r="N33" s="6"/>
      <c r="S33">
        <v>20372</v>
      </c>
      <c r="T33" t="s">
        <v>165</v>
      </c>
      <c r="U33" t="s">
        <v>206</v>
      </c>
      <c r="V33">
        <v>0</v>
      </c>
      <c r="W33" s="6">
        <v>5.2777777777777778E-2</v>
      </c>
      <c r="X33" t="s">
        <v>157</v>
      </c>
      <c r="Y33" t="s">
        <v>157</v>
      </c>
    </row>
    <row r="34" spans="5:25" x14ac:dyDescent="0.55000000000000004">
      <c r="N34" s="6"/>
      <c r="S34">
        <v>20496</v>
      </c>
      <c r="T34" t="s">
        <v>165</v>
      </c>
      <c r="U34" t="s">
        <v>174</v>
      </c>
      <c r="V34">
        <v>0</v>
      </c>
      <c r="W34" s="6">
        <v>5.4166666666666669E-2</v>
      </c>
      <c r="X34" t="s">
        <v>157</v>
      </c>
      <c r="Y34" t="s">
        <v>157</v>
      </c>
    </row>
    <row r="35" spans="5:25" x14ac:dyDescent="0.55000000000000004">
      <c r="N35" s="6"/>
      <c r="S35">
        <v>20163</v>
      </c>
      <c r="T35" t="s">
        <v>165</v>
      </c>
      <c r="U35" t="s">
        <v>179</v>
      </c>
      <c r="V35">
        <v>0</v>
      </c>
      <c r="W35" s="6">
        <v>5.2777777777777778E-2</v>
      </c>
      <c r="X35" t="s">
        <v>157</v>
      </c>
      <c r="Y35" t="s">
        <v>157</v>
      </c>
    </row>
    <row r="36" spans="5:25" x14ac:dyDescent="0.55000000000000004">
      <c r="N36" s="6"/>
      <c r="S36">
        <v>20123</v>
      </c>
      <c r="T36" t="s">
        <v>165</v>
      </c>
      <c r="U36" t="s">
        <v>207</v>
      </c>
      <c r="V36">
        <v>0</v>
      </c>
      <c r="W36" s="6">
        <v>5.4166666666666669E-2</v>
      </c>
      <c r="X36" t="s">
        <v>157</v>
      </c>
      <c r="Y36" t="s">
        <v>157</v>
      </c>
    </row>
    <row r="37" spans="5:25" x14ac:dyDescent="0.55000000000000004">
      <c r="N37" s="6"/>
      <c r="S37">
        <v>20498</v>
      </c>
      <c r="T37" t="s">
        <v>165</v>
      </c>
      <c r="U37" t="s">
        <v>155</v>
      </c>
      <c r="V37">
        <v>0</v>
      </c>
      <c r="W37" s="6">
        <v>5.347222222222222E-2</v>
      </c>
      <c r="X37" t="s">
        <v>157</v>
      </c>
      <c r="Y37" t="s">
        <v>157</v>
      </c>
    </row>
    <row r="38" spans="5:25" x14ac:dyDescent="0.55000000000000004">
      <c r="N38" s="6"/>
      <c r="S38">
        <v>20527</v>
      </c>
      <c r="T38" t="s">
        <v>165</v>
      </c>
      <c r="U38" t="s">
        <v>159</v>
      </c>
      <c r="V38">
        <v>0</v>
      </c>
      <c r="W38" s="6">
        <v>5.347222222222222E-2</v>
      </c>
      <c r="X38" t="s">
        <v>157</v>
      </c>
      <c r="Y38" t="s">
        <v>157</v>
      </c>
    </row>
    <row r="39" spans="5:25" x14ac:dyDescent="0.55000000000000004">
      <c r="N39" s="6"/>
      <c r="S39">
        <v>20586</v>
      </c>
      <c r="T39" t="s">
        <v>165</v>
      </c>
      <c r="U39" t="s">
        <v>155</v>
      </c>
      <c r="V39">
        <v>0</v>
      </c>
      <c r="W39" s="6">
        <v>5.347222222222222E-2</v>
      </c>
      <c r="X39" t="s">
        <v>157</v>
      </c>
      <c r="Y39" t="s">
        <v>157</v>
      </c>
    </row>
    <row r="40" spans="5:25" x14ac:dyDescent="0.55000000000000004">
      <c r="N40" s="6"/>
      <c r="W40" s="6"/>
    </row>
    <row r="41" spans="5:25" x14ac:dyDescent="0.55000000000000004">
      <c r="N41" s="6"/>
      <c r="W41" s="6"/>
    </row>
    <row r="42" spans="5:25" x14ac:dyDescent="0.55000000000000004">
      <c r="N42" s="6"/>
      <c r="W42" s="6"/>
    </row>
    <row r="43" spans="5:25" x14ac:dyDescent="0.55000000000000004">
      <c r="N43" s="6"/>
      <c r="W43" s="6"/>
    </row>
    <row r="44" spans="5:25" x14ac:dyDescent="0.55000000000000004">
      <c r="N44" s="6"/>
      <c r="W44" s="6"/>
    </row>
    <row r="45" spans="5:25" x14ac:dyDescent="0.55000000000000004">
      <c r="N45" s="6"/>
      <c r="W45" s="6"/>
    </row>
    <row r="46" spans="5:25" x14ac:dyDescent="0.55000000000000004">
      <c r="N46" s="6"/>
      <c r="W46" s="6"/>
    </row>
    <row r="47" spans="5:25" x14ac:dyDescent="0.55000000000000004">
      <c r="N47" s="6"/>
      <c r="W47" s="6"/>
    </row>
    <row r="48" spans="5:25" x14ac:dyDescent="0.55000000000000004">
      <c r="N48" s="6"/>
      <c r="W48" s="6"/>
    </row>
    <row r="49" spans="14:23" x14ac:dyDescent="0.55000000000000004">
      <c r="N49" s="6"/>
      <c r="W49" s="6"/>
    </row>
    <row r="50" spans="14:23" x14ac:dyDescent="0.55000000000000004">
      <c r="N50" s="6"/>
      <c r="W50" s="6"/>
    </row>
    <row r="51" spans="14:23" x14ac:dyDescent="0.55000000000000004">
      <c r="N51" s="6"/>
      <c r="W51" s="6"/>
    </row>
    <row r="52" spans="14:23" x14ac:dyDescent="0.55000000000000004">
      <c r="N52" s="6"/>
      <c r="W52" s="6"/>
    </row>
    <row r="53" spans="14:23" x14ac:dyDescent="0.55000000000000004">
      <c r="N53" s="6"/>
      <c r="W53" s="6"/>
    </row>
    <row r="54" spans="14:23" x14ac:dyDescent="0.55000000000000004">
      <c r="N54" s="6"/>
      <c r="W54" s="6"/>
    </row>
    <row r="55" spans="14:23" x14ac:dyDescent="0.55000000000000004">
      <c r="N55" s="6"/>
      <c r="W55" s="6"/>
    </row>
    <row r="56" spans="14:23" x14ac:dyDescent="0.55000000000000004">
      <c r="N56" s="6"/>
      <c r="W56" s="6"/>
    </row>
    <row r="57" spans="14:23" x14ac:dyDescent="0.55000000000000004">
      <c r="N57" s="6"/>
      <c r="W57" s="6"/>
    </row>
    <row r="58" spans="14:23" x14ac:dyDescent="0.55000000000000004">
      <c r="N58" s="6"/>
      <c r="W58" s="6"/>
    </row>
    <row r="59" spans="14:23" x14ac:dyDescent="0.55000000000000004">
      <c r="N59" s="6"/>
      <c r="W59" s="6"/>
    </row>
    <row r="60" spans="14:23" x14ac:dyDescent="0.55000000000000004">
      <c r="N60" s="6"/>
      <c r="W60" s="6"/>
    </row>
    <row r="61" spans="14:23" x14ac:dyDescent="0.55000000000000004">
      <c r="N61" s="6"/>
      <c r="W61" s="6"/>
    </row>
    <row r="62" spans="14:23" x14ac:dyDescent="0.55000000000000004">
      <c r="W62" s="6"/>
    </row>
    <row r="63" spans="14:23" x14ac:dyDescent="0.55000000000000004">
      <c r="W63" s="6"/>
    </row>
    <row r="64" spans="14:23" x14ac:dyDescent="0.55000000000000004">
      <c r="W64" s="6"/>
    </row>
    <row r="65" spans="23:23" x14ac:dyDescent="0.55000000000000004">
      <c r="W65" s="6"/>
    </row>
    <row r="66" spans="23:23" x14ac:dyDescent="0.55000000000000004">
      <c r="W66" s="6"/>
    </row>
    <row r="67" spans="23:23" x14ac:dyDescent="0.55000000000000004">
      <c r="W67" s="6"/>
    </row>
    <row r="68" spans="23:23" x14ac:dyDescent="0.55000000000000004">
      <c r="W68" s="6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7F8CB0-7F27-4E3E-8106-2387EB44DFCB}">
  <dimension ref="A1:L130"/>
  <sheetViews>
    <sheetView topLeftCell="A16" zoomScale="70" zoomScaleNormal="70" workbookViewId="0">
      <selection activeCell="AM33" sqref="AM33"/>
    </sheetView>
  </sheetViews>
  <sheetFormatPr defaultRowHeight="14.4" x14ac:dyDescent="0.55000000000000004"/>
  <sheetData>
    <row r="1" spans="1:6" x14ac:dyDescent="0.55000000000000004">
      <c r="A1" t="s">
        <v>45</v>
      </c>
    </row>
    <row r="2" spans="1:6" x14ac:dyDescent="0.55000000000000004">
      <c r="A2" t="s">
        <v>46</v>
      </c>
    </row>
    <row r="3" spans="1:6" x14ac:dyDescent="0.55000000000000004">
      <c r="A3" t="s">
        <v>47</v>
      </c>
      <c r="B3" t="s">
        <v>48</v>
      </c>
      <c r="C3" t="s">
        <v>48</v>
      </c>
      <c r="D3" t="s">
        <v>48</v>
      </c>
      <c r="E3" t="s">
        <v>48</v>
      </c>
      <c r="F3" t="s">
        <v>49</v>
      </c>
    </row>
    <row r="4" spans="1:6" x14ac:dyDescent="0.55000000000000004">
      <c r="A4" t="s">
        <v>50</v>
      </c>
      <c r="B4" t="s">
        <v>51</v>
      </c>
    </row>
    <row r="5" spans="1:6" x14ac:dyDescent="0.55000000000000004">
      <c r="A5" t="s">
        <v>52</v>
      </c>
    </row>
    <row r="6" spans="1:6" x14ac:dyDescent="0.55000000000000004">
      <c r="A6" t="s">
        <v>47</v>
      </c>
      <c r="B6" t="s">
        <v>48</v>
      </c>
      <c r="C6" t="s">
        <v>51</v>
      </c>
    </row>
    <row r="7" spans="1:6" x14ac:dyDescent="0.55000000000000004">
      <c r="A7" t="s">
        <v>52</v>
      </c>
      <c r="B7" t="s">
        <v>53</v>
      </c>
    </row>
    <row r="8" spans="1:6" x14ac:dyDescent="0.55000000000000004">
      <c r="A8" t="s">
        <v>54</v>
      </c>
      <c r="B8" t="s">
        <v>55</v>
      </c>
    </row>
    <row r="9" spans="1:6" x14ac:dyDescent="0.55000000000000004">
      <c r="A9" t="s">
        <v>52</v>
      </c>
      <c r="B9" t="s">
        <v>56</v>
      </c>
    </row>
    <row r="10" spans="1:6" x14ac:dyDescent="0.55000000000000004">
      <c r="A10" t="s">
        <v>50</v>
      </c>
      <c r="B10" t="s">
        <v>57</v>
      </c>
    </row>
    <row r="11" spans="1:6" x14ac:dyDescent="0.55000000000000004">
      <c r="A11" t="s">
        <v>54</v>
      </c>
    </row>
    <row r="12" spans="1:6" x14ac:dyDescent="0.55000000000000004">
      <c r="A12" t="s">
        <v>47</v>
      </c>
      <c r="B12" t="s">
        <v>58</v>
      </c>
    </row>
    <row r="13" spans="1:6" x14ac:dyDescent="0.55000000000000004">
      <c r="A13" t="s">
        <v>50</v>
      </c>
      <c r="B13" t="s">
        <v>59</v>
      </c>
    </row>
    <row r="14" spans="1:6" x14ac:dyDescent="0.55000000000000004">
      <c r="A14" t="s">
        <v>60</v>
      </c>
      <c r="B14" t="s">
        <v>51</v>
      </c>
    </row>
    <row r="15" spans="1:6" x14ac:dyDescent="0.55000000000000004">
      <c r="A15" t="s">
        <v>52</v>
      </c>
      <c r="B15" t="s">
        <v>51</v>
      </c>
    </row>
    <row r="16" spans="1:6" x14ac:dyDescent="0.55000000000000004">
      <c r="A16" t="s">
        <v>52</v>
      </c>
      <c r="B16" t="s">
        <v>61</v>
      </c>
    </row>
    <row r="17" spans="1:12" x14ac:dyDescent="0.55000000000000004">
      <c r="A17" t="s">
        <v>54</v>
      </c>
      <c r="B17" t="s">
        <v>62</v>
      </c>
    </row>
    <row r="18" spans="1:12" x14ac:dyDescent="0.55000000000000004">
      <c r="A18" t="s">
        <v>50</v>
      </c>
    </row>
    <row r="19" spans="1:12" x14ac:dyDescent="0.55000000000000004">
      <c r="A19" s="5" t="s">
        <v>8</v>
      </c>
      <c r="B19" t="s">
        <v>9</v>
      </c>
      <c r="C19" t="s">
        <v>10</v>
      </c>
      <c r="D19" t="s">
        <v>11</v>
      </c>
      <c r="E19" t="s">
        <v>11</v>
      </c>
      <c r="F19" t="s">
        <v>12</v>
      </c>
      <c r="G19" t="s">
        <v>13</v>
      </c>
      <c r="I19" t="str">
        <f>A19</f>
        <v xml:space="preserve">Node            </v>
      </c>
      <c r="J19" t="s">
        <v>14</v>
      </c>
      <c r="K19" t="s">
        <v>15</v>
      </c>
      <c r="L19" t="s">
        <v>16</v>
      </c>
    </row>
    <row r="20" spans="1:12" x14ac:dyDescent="0.55000000000000004">
      <c r="A20" s="5">
        <v>20534</v>
      </c>
      <c r="B20">
        <v>0.79</v>
      </c>
      <c r="C20">
        <v>0.29099999999999998</v>
      </c>
      <c r="D20">
        <v>0</v>
      </c>
      <c r="E20" s="6">
        <v>8.6805555555555566E-2</v>
      </c>
      <c r="F20">
        <v>0.68400000000000005</v>
      </c>
      <c r="G20">
        <v>0</v>
      </c>
      <c r="I20">
        <f>A20</f>
        <v>20534</v>
      </c>
      <c r="J20">
        <f>B20*60</f>
        <v>47.400000000000006</v>
      </c>
      <c r="K20">
        <f>C20</f>
        <v>0.29099999999999998</v>
      </c>
      <c r="L20">
        <f>F20*1000</f>
        <v>684</v>
      </c>
    </row>
    <row r="21" spans="1:12" x14ac:dyDescent="0.55000000000000004">
      <c r="A21" s="5">
        <v>20368</v>
      </c>
      <c r="B21">
        <v>0.87</v>
      </c>
      <c r="C21">
        <v>0.23499999999999999</v>
      </c>
      <c r="D21">
        <v>0</v>
      </c>
      <c r="E21" s="6">
        <v>6.5972222222222224E-2</v>
      </c>
      <c r="F21">
        <v>0.64900000000000002</v>
      </c>
      <c r="G21">
        <v>0</v>
      </c>
      <c r="I21">
        <f t="shared" ref="I21:I71" si="0">A21</f>
        <v>20368</v>
      </c>
      <c r="J21">
        <f t="shared" ref="J21:J71" si="1">B21*60</f>
        <v>52.2</v>
      </c>
      <c r="K21">
        <f t="shared" ref="K21:K71" si="2">C21</f>
        <v>0.23499999999999999</v>
      </c>
      <c r="L21">
        <f t="shared" ref="L21:L71" si="3">F21*1000</f>
        <v>649</v>
      </c>
    </row>
    <row r="22" spans="1:12" x14ac:dyDescent="0.55000000000000004">
      <c r="A22" s="5">
        <v>20111</v>
      </c>
      <c r="B22">
        <v>0.82</v>
      </c>
      <c r="C22">
        <v>0.249</v>
      </c>
      <c r="D22">
        <v>0</v>
      </c>
      <c r="E22" s="6">
        <v>8.6805555555555566E-2</v>
      </c>
      <c r="F22">
        <v>0.53500000000000003</v>
      </c>
      <c r="G22">
        <v>0</v>
      </c>
      <c r="I22">
        <f t="shared" si="0"/>
        <v>20111</v>
      </c>
      <c r="J22">
        <f t="shared" si="1"/>
        <v>49.199999999999996</v>
      </c>
      <c r="K22">
        <f t="shared" si="2"/>
        <v>0.249</v>
      </c>
      <c r="L22">
        <f t="shared" si="3"/>
        <v>535</v>
      </c>
    </row>
    <row r="23" spans="1:12" x14ac:dyDescent="0.55000000000000004">
      <c r="A23" s="5">
        <v>20103</v>
      </c>
      <c r="B23">
        <v>0.83</v>
      </c>
      <c r="C23">
        <v>0.21199999999999999</v>
      </c>
      <c r="D23">
        <v>0</v>
      </c>
      <c r="E23" s="6">
        <v>8.6805555555555566E-2</v>
      </c>
      <c r="F23">
        <v>0.46600000000000003</v>
      </c>
      <c r="G23">
        <v>0</v>
      </c>
      <c r="I23">
        <f t="shared" si="0"/>
        <v>20103</v>
      </c>
      <c r="J23">
        <f t="shared" si="1"/>
        <v>49.8</v>
      </c>
      <c r="K23">
        <f t="shared" si="2"/>
        <v>0.21199999999999999</v>
      </c>
      <c r="L23">
        <f t="shared" si="3"/>
        <v>466</v>
      </c>
    </row>
    <row r="24" spans="1:12" x14ac:dyDescent="0.55000000000000004">
      <c r="A24" s="5">
        <v>20586</v>
      </c>
      <c r="B24">
        <v>0.72</v>
      </c>
      <c r="C24">
        <v>0.20699999999999999</v>
      </c>
      <c r="D24">
        <v>0</v>
      </c>
      <c r="E24" s="6">
        <v>8.6805555555555566E-2</v>
      </c>
      <c r="F24">
        <v>0.46200000000000002</v>
      </c>
      <c r="G24">
        <v>0</v>
      </c>
      <c r="I24">
        <f t="shared" si="0"/>
        <v>20586</v>
      </c>
      <c r="J24">
        <f t="shared" si="1"/>
        <v>43.199999999999996</v>
      </c>
      <c r="K24">
        <f t="shared" si="2"/>
        <v>0.20699999999999999</v>
      </c>
      <c r="L24">
        <f t="shared" si="3"/>
        <v>462</v>
      </c>
    </row>
    <row r="25" spans="1:12" x14ac:dyDescent="0.55000000000000004">
      <c r="A25" s="5">
        <v>20159</v>
      </c>
      <c r="B25">
        <v>0.85</v>
      </c>
      <c r="C25">
        <v>0.188</v>
      </c>
      <c r="D25">
        <v>0</v>
      </c>
      <c r="E25" s="6">
        <v>8.6805555555555566E-2</v>
      </c>
      <c r="F25">
        <v>0.38700000000000001</v>
      </c>
      <c r="G25">
        <v>0</v>
      </c>
      <c r="I25">
        <f t="shared" si="0"/>
        <v>20159</v>
      </c>
      <c r="J25">
        <f t="shared" si="1"/>
        <v>51</v>
      </c>
      <c r="K25">
        <f t="shared" si="2"/>
        <v>0.188</v>
      </c>
      <c r="L25">
        <f t="shared" si="3"/>
        <v>387</v>
      </c>
    </row>
    <row r="26" spans="1:12" x14ac:dyDescent="0.55000000000000004">
      <c r="A26">
        <v>23248</v>
      </c>
      <c r="B26">
        <v>0.67</v>
      </c>
      <c r="C26">
        <v>0.16700000000000001</v>
      </c>
      <c r="D26">
        <v>0</v>
      </c>
      <c r="E26" s="6">
        <v>7.013888888888889E-2</v>
      </c>
      <c r="F26">
        <v>0.36899999999999999</v>
      </c>
      <c r="G26">
        <v>0</v>
      </c>
      <c r="I26">
        <f t="shared" si="0"/>
        <v>23248</v>
      </c>
      <c r="J26">
        <f t="shared" si="1"/>
        <v>40.200000000000003</v>
      </c>
      <c r="K26">
        <f t="shared" si="2"/>
        <v>0.16700000000000001</v>
      </c>
      <c r="L26">
        <f t="shared" si="3"/>
        <v>369</v>
      </c>
    </row>
    <row r="27" spans="1:12" x14ac:dyDescent="0.55000000000000004">
      <c r="A27" s="5">
        <v>20466</v>
      </c>
      <c r="B27">
        <v>0.97</v>
      </c>
      <c r="C27">
        <v>0.21099999999999999</v>
      </c>
      <c r="D27">
        <v>0</v>
      </c>
      <c r="E27" s="6">
        <v>8.6805555555555566E-2</v>
      </c>
      <c r="F27">
        <v>0.35699999999999998</v>
      </c>
      <c r="G27">
        <v>0</v>
      </c>
      <c r="I27">
        <f t="shared" si="0"/>
        <v>20466</v>
      </c>
      <c r="J27">
        <f t="shared" si="1"/>
        <v>58.199999999999996</v>
      </c>
      <c r="K27">
        <f t="shared" si="2"/>
        <v>0.21099999999999999</v>
      </c>
      <c r="L27">
        <f t="shared" si="3"/>
        <v>357</v>
      </c>
    </row>
    <row r="28" spans="1:12" x14ac:dyDescent="0.55000000000000004">
      <c r="A28" s="5">
        <v>20123</v>
      </c>
      <c r="B28">
        <v>0.74</v>
      </c>
      <c r="C28">
        <v>0.156</v>
      </c>
      <c r="D28">
        <v>0</v>
      </c>
      <c r="E28" s="6">
        <v>8.6805555555555566E-2</v>
      </c>
      <c r="F28">
        <v>0.33600000000000002</v>
      </c>
      <c r="G28">
        <v>0</v>
      </c>
      <c r="I28">
        <f t="shared" si="0"/>
        <v>20123</v>
      </c>
      <c r="J28">
        <f t="shared" si="1"/>
        <v>44.4</v>
      </c>
      <c r="K28">
        <f t="shared" si="2"/>
        <v>0.156</v>
      </c>
      <c r="L28">
        <f t="shared" si="3"/>
        <v>336</v>
      </c>
    </row>
    <row r="29" spans="1:12" x14ac:dyDescent="0.55000000000000004">
      <c r="A29">
        <v>20527</v>
      </c>
      <c r="B29">
        <v>0.78</v>
      </c>
      <c r="C29">
        <v>0.157</v>
      </c>
      <c r="D29">
        <v>0</v>
      </c>
      <c r="E29" s="6">
        <v>8.6805555555555566E-2</v>
      </c>
      <c r="F29">
        <v>0.32500000000000001</v>
      </c>
      <c r="G29">
        <v>0</v>
      </c>
      <c r="I29">
        <f t="shared" si="0"/>
        <v>20527</v>
      </c>
      <c r="J29">
        <f t="shared" si="1"/>
        <v>46.800000000000004</v>
      </c>
      <c r="K29">
        <f t="shared" si="2"/>
        <v>0.157</v>
      </c>
      <c r="L29">
        <f t="shared" si="3"/>
        <v>325</v>
      </c>
    </row>
    <row r="30" spans="1:12" x14ac:dyDescent="0.55000000000000004">
      <c r="A30" s="5">
        <v>1287</v>
      </c>
      <c r="B30">
        <v>0.57999999999999996</v>
      </c>
      <c r="C30">
        <v>0.21</v>
      </c>
      <c r="D30">
        <v>0</v>
      </c>
      <c r="E30" s="6">
        <v>8.6805555555555566E-2</v>
      </c>
      <c r="F30">
        <v>0.32300000000000001</v>
      </c>
      <c r="G30">
        <v>0</v>
      </c>
      <c r="I30">
        <f t="shared" si="0"/>
        <v>1287</v>
      </c>
      <c r="J30">
        <f t="shared" si="1"/>
        <v>34.799999999999997</v>
      </c>
      <c r="K30">
        <f t="shared" si="2"/>
        <v>0.21</v>
      </c>
      <c r="L30">
        <f t="shared" si="3"/>
        <v>323</v>
      </c>
    </row>
    <row r="31" spans="1:12" x14ac:dyDescent="0.55000000000000004">
      <c r="A31">
        <v>20146</v>
      </c>
      <c r="B31">
        <v>0.71</v>
      </c>
      <c r="C31">
        <v>0.16800000000000001</v>
      </c>
      <c r="D31">
        <v>0</v>
      </c>
      <c r="E31" s="6">
        <v>8.6805555555555566E-2</v>
      </c>
      <c r="F31">
        <v>0.309</v>
      </c>
      <c r="G31">
        <v>0</v>
      </c>
      <c r="I31">
        <f t="shared" si="0"/>
        <v>20146</v>
      </c>
      <c r="J31">
        <f t="shared" si="1"/>
        <v>42.599999999999994</v>
      </c>
      <c r="K31">
        <f t="shared" si="2"/>
        <v>0.16800000000000001</v>
      </c>
      <c r="L31">
        <f t="shared" si="3"/>
        <v>309</v>
      </c>
    </row>
    <row r="32" spans="1:12" x14ac:dyDescent="0.55000000000000004">
      <c r="A32" s="5">
        <v>20110</v>
      </c>
      <c r="B32">
        <v>0.8</v>
      </c>
      <c r="C32">
        <v>0.16200000000000001</v>
      </c>
      <c r="D32">
        <v>0</v>
      </c>
      <c r="E32" s="6">
        <v>8.6805555555555566E-2</v>
      </c>
      <c r="F32">
        <v>0.3</v>
      </c>
      <c r="G32">
        <v>0</v>
      </c>
      <c r="I32">
        <f t="shared" si="0"/>
        <v>20110</v>
      </c>
      <c r="J32">
        <f t="shared" si="1"/>
        <v>48</v>
      </c>
      <c r="K32">
        <f t="shared" si="2"/>
        <v>0.16200000000000001</v>
      </c>
      <c r="L32">
        <f t="shared" si="3"/>
        <v>300</v>
      </c>
    </row>
    <row r="33" spans="1:12" x14ac:dyDescent="0.55000000000000004">
      <c r="A33" s="5">
        <v>20157</v>
      </c>
      <c r="B33">
        <v>0.81</v>
      </c>
      <c r="C33">
        <v>0.20399999999999999</v>
      </c>
      <c r="D33">
        <v>0</v>
      </c>
      <c r="E33" s="6">
        <v>8.6805555555555566E-2</v>
      </c>
      <c r="F33">
        <v>0.29199999999999998</v>
      </c>
      <c r="G33">
        <v>0</v>
      </c>
      <c r="I33">
        <f t="shared" si="0"/>
        <v>20157</v>
      </c>
      <c r="J33">
        <f t="shared" si="1"/>
        <v>48.6</v>
      </c>
      <c r="K33">
        <f t="shared" si="2"/>
        <v>0.20399999999999999</v>
      </c>
      <c r="L33">
        <f t="shared" si="3"/>
        <v>292</v>
      </c>
    </row>
    <row r="34" spans="1:12" x14ac:dyDescent="0.55000000000000004">
      <c r="A34" s="5">
        <v>20638</v>
      </c>
      <c r="B34">
        <v>0.82</v>
      </c>
      <c r="C34">
        <v>0.13400000000000001</v>
      </c>
      <c r="D34">
        <v>0</v>
      </c>
      <c r="E34" s="6">
        <v>8.6805555555555566E-2</v>
      </c>
      <c r="F34">
        <v>0.28100000000000003</v>
      </c>
      <c r="G34">
        <v>0</v>
      </c>
      <c r="I34">
        <f t="shared" si="0"/>
        <v>20638</v>
      </c>
      <c r="J34">
        <f t="shared" si="1"/>
        <v>49.199999999999996</v>
      </c>
      <c r="K34">
        <f t="shared" si="2"/>
        <v>0.13400000000000001</v>
      </c>
      <c r="L34">
        <f t="shared" si="3"/>
        <v>281</v>
      </c>
    </row>
    <row r="35" spans="1:12" x14ac:dyDescent="0.55000000000000004">
      <c r="A35" s="5">
        <v>23260</v>
      </c>
      <c r="B35">
        <v>0.56000000000000005</v>
      </c>
      <c r="C35">
        <v>0.159</v>
      </c>
      <c r="D35">
        <v>0</v>
      </c>
      <c r="E35" s="6">
        <v>8.6805555555555566E-2</v>
      </c>
      <c r="F35">
        <v>0.26800000000000002</v>
      </c>
      <c r="G35">
        <v>0</v>
      </c>
      <c r="I35">
        <f t="shared" si="0"/>
        <v>23260</v>
      </c>
      <c r="J35">
        <f t="shared" si="1"/>
        <v>33.6</v>
      </c>
      <c r="K35">
        <f t="shared" si="2"/>
        <v>0.159</v>
      </c>
      <c r="L35">
        <f t="shared" si="3"/>
        <v>268</v>
      </c>
    </row>
    <row r="36" spans="1:12" x14ac:dyDescent="0.55000000000000004">
      <c r="A36" s="5">
        <v>20588</v>
      </c>
      <c r="B36">
        <v>0.5</v>
      </c>
      <c r="C36">
        <v>0.21099999999999999</v>
      </c>
      <c r="D36">
        <v>0</v>
      </c>
      <c r="E36" s="6">
        <v>8.6805555555555566E-2</v>
      </c>
      <c r="F36">
        <v>0.24199999999999999</v>
      </c>
      <c r="G36">
        <v>0</v>
      </c>
      <c r="I36">
        <f t="shared" si="0"/>
        <v>20588</v>
      </c>
      <c r="J36">
        <f t="shared" si="1"/>
        <v>30</v>
      </c>
      <c r="K36">
        <f t="shared" si="2"/>
        <v>0.21099999999999999</v>
      </c>
      <c r="L36">
        <f t="shared" si="3"/>
        <v>242</v>
      </c>
    </row>
    <row r="37" spans="1:12" x14ac:dyDescent="0.55000000000000004">
      <c r="A37" s="5">
        <v>20495</v>
      </c>
      <c r="B37">
        <v>0.85</v>
      </c>
      <c r="C37">
        <v>0.113</v>
      </c>
      <c r="D37">
        <v>0</v>
      </c>
      <c r="E37" s="6">
        <v>8.6805555555555566E-2</v>
      </c>
      <c r="F37">
        <v>0.215</v>
      </c>
      <c r="G37">
        <v>0</v>
      </c>
      <c r="I37">
        <f t="shared" si="0"/>
        <v>20495</v>
      </c>
      <c r="J37">
        <f t="shared" si="1"/>
        <v>51</v>
      </c>
      <c r="K37">
        <f t="shared" si="2"/>
        <v>0.113</v>
      </c>
      <c r="L37">
        <f t="shared" si="3"/>
        <v>215</v>
      </c>
    </row>
    <row r="38" spans="1:12" x14ac:dyDescent="0.55000000000000004">
      <c r="A38" s="5">
        <v>20578</v>
      </c>
      <c r="B38">
        <v>0.57999999999999996</v>
      </c>
      <c r="C38">
        <v>0.13500000000000001</v>
      </c>
      <c r="D38">
        <v>0</v>
      </c>
      <c r="E38" s="6">
        <v>8.6805555555555566E-2</v>
      </c>
      <c r="F38">
        <v>0.20599999999999999</v>
      </c>
      <c r="G38">
        <v>0</v>
      </c>
      <c r="I38">
        <f t="shared" si="0"/>
        <v>20578</v>
      </c>
      <c r="J38">
        <f t="shared" si="1"/>
        <v>34.799999999999997</v>
      </c>
      <c r="K38">
        <f t="shared" si="2"/>
        <v>0.13500000000000001</v>
      </c>
      <c r="L38">
        <f t="shared" si="3"/>
        <v>206</v>
      </c>
    </row>
    <row r="39" spans="1:12" x14ac:dyDescent="0.55000000000000004">
      <c r="A39" s="5">
        <v>20425</v>
      </c>
      <c r="B39">
        <v>0.62</v>
      </c>
      <c r="C39">
        <v>0.107</v>
      </c>
      <c r="D39">
        <v>0</v>
      </c>
      <c r="E39" s="6">
        <v>8.6805555555555566E-2</v>
      </c>
      <c r="F39">
        <v>0.20399999999999999</v>
      </c>
      <c r="G39">
        <v>0</v>
      </c>
      <c r="I39">
        <f t="shared" si="0"/>
        <v>20425</v>
      </c>
      <c r="J39">
        <f t="shared" si="1"/>
        <v>37.200000000000003</v>
      </c>
      <c r="K39">
        <f t="shared" si="2"/>
        <v>0.107</v>
      </c>
      <c r="L39">
        <f t="shared" si="3"/>
        <v>204</v>
      </c>
    </row>
    <row r="40" spans="1:12" x14ac:dyDescent="0.55000000000000004">
      <c r="A40">
        <v>20636</v>
      </c>
      <c r="B40">
        <v>0.82</v>
      </c>
      <c r="C40">
        <v>0.115</v>
      </c>
      <c r="D40">
        <v>0</v>
      </c>
      <c r="E40" s="6">
        <v>8.6805555555555566E-2</v>
      </c>
      <c r="F40">
        <v>0.2</v>
      </c>
      <c r="G40">
        <v>0</v>
      </c>
      <c r="I40">
        <f t="shared" si="0"/>
        <v>20636</v>
      </c>
      <c r="J40">
        <f t="shared" si="1"/>
        <v>49.199999999999996</v>
      </c>
      <c r="K40">
        <f t="shared" si="2"/>
        <v>0.115</v>
      </c>
      <c r="L40">
        <f t="shared" si="3"/>
        <v>200</v>
      </c>
    </row>
    <row r="41" spans="1:12" x14ac:dyDescent="0.55000000000000004">
      <c r="A41" s="5">
        <v>20364</v>
      </c>
      <c r="B41">
        <v>0.47</v>
      </c>
      <c r="C41">
        <v>0.186</v>
      </c>
      <c r="D41">
        <v>0</v>
      </c>
      <c r="E41" s="6">
        <v>8.6805555555555566E-2</v>
      </c>
      <c r="F41">
        <v>0.184</v>
      </c>
      <c r="G41">
        <v>0</v>
      </c>
      <c r="I41">
        <f t="shared" si="0"/>
        <v>20364</v>
      </c>
      <c r="J41">
        <f t="shared" si="1"/>
        <v>28.2</v>
      </c>
      <c r="K41">
        <f t="shared" si="2"/>
        <v>0.186</v>
      </c>
      <c r="L41">
        <f t="shared" si="3"/>
        <v>184</v>
      </c>
    </row>
    <row r="42" spans="1:12" x14ac:dyDescent="0.55000000000000004">
      <c r="A42" s="5">
        <v>20528</v>
      </c>
      <c r="B42">
        <v>0.66</v>
      </c>
      <c r="C42">
        <v>0.1</v>
      </c>
      <c r="D42">
        <v>0</v>
      </c>
      <c r="E42" s="6">
        <v>8.6805555555555566E-2</v>
      </c>
      <c r="F42">
        <v>0.18099999999999999</v>
      </c>
      <c r="G42">
        <v>0</v>
      </c>
      <c r="I42">
        <f t="shared" si="0"/>
        <v>20528</v>
      </c>
      <c r="J42">
        <f t="shared" si="1"/>
        <v>39.6</v>
      </c>
      <c r="K42">
        <f t="shared" si="2"/>
        <v>0.1</v>
      </c>
      <c r="L42">
        <f t="shared" si="3"/>
        <v>181</v>
      </c>
    </row>
    <row r="43" spans="1:12" x14ac:dyDescent="0.55000000000000004">
      <c r="A43" s="5">
        <v>21856</v>
      </c>
      <c r="B43">
        <v>0.45</v>
      </c>
      <c r="C43">
        <v>0.151</v>
      </c>
      <c r="D43">
        <v>0</v>
      </c>
      <c r="E43" s="6">
        <v>8.6805555555555566E-2</v>
      </c>
      <c r="F43">
        <v>0.17399999999999999</v>
      </c>
      <c r="G43">
        <v>0</v>
      </c>
      <c r="I43">
        <f t="shared" si="0"/>
        <v>21856</v>
      </c>
      <c r="J43">
        <f t="shared" si="1"/>
        <v>27</v>
      </c>
      <c r="K43">
        <f t="shared" si="2"/>
        <v>0.151</v>
      </c>
      <c r="L43">
        <f t="shared" si="3"/>
        <v>174</v>
      </c>
    </row>
    <row r="44" spans="1:12" x14ac:dyDescent="0.55000000000000004">
      <c r="A44" s="5">
        <v>20147</v>
      </c>
      <c r="B44">
        <v>0.77</v>
      </c>
      <c r="C44">
        <v>8.2000000000000003E-2</v>
      </c>
      <c r="D44">
        <v>0</v>
      </c>
      <c r="E44" s="6">
        <v>8.6805555555555566E-2</v>
      </c>
      <c r="F44">
        <v>0.17100000000000001</v>
      </c>
      <c r="G44">
        <v>0</v>
      </c>
      <c r="I44">
        <f t="shared" si="0"/>
        <v>20147</v>
      </c>
      <c r="J44">
        <f t="shared" si="1"/>
        <v>46.2</v>
      </c>
      <c r="K44">
        <f t="shared" si="2"/>
        <v>8.2000000000000003E-2</v>
      </c>
      <c r="L44">
        <f t="shared" si="3"/>
        <v>171</v>
      </c>
    </row>
    <row r="45" spans="1:12" x14ac:dyDescent="0.55000000000000004">
      <c r="A45" s="5">
        <v>20367</v>
      </c>
      <c r="B45">
        <v>0.54</v>
      </c>
      <c r="C45">
        <v>0.106</v>
      </c>
      <c r="D45">
        <v>0</v>
      </c>
      <c r="E45" s="6">
        <v>8.6805555555555566E-2</v>
      </c>
      <c r="F45">
        <v>0.16800000000000001</v>
      </c>
      <c r="G45">
        <v>0</v>
      </c>
      <c r="I45">
        <f t="shared" si="0"/>
        <v>20367</v>
      </c>
      <c r="J45">
        <f t="shared" si="1"/>
        <v>32.400000000000006</v>
      </c>
      <c r="K45">
        <f t="shared" si="2"/>
        <v>0.106</v>
      </c>
      <c r="L45">
        <f t="shared" si="3"/>
        <v>168</v>
      </c>
    </row>
    <row r="46" spans="1:12" x14ac:dyDescent="0.55000000000000004">
      <c r="A46" s="5">
        <v>20357</v>
      </c>
      <c r="B46">
        <v>0.44</v>
      </c>
      <c r="C46">
        <v>0.17199999999999999</v>
      </c>
      <c r="D46">
        <v>0</v>
      </c>
      <c r="E46" s="6">
        <v>8.6805555555555566E-2</v>
      </c>
      <c r="F46">
        <v>0.16400000000000001</v>
      </c>
      <c r="G46">
        <v>0</v>
      </c>
      <c r="I46">
        <f t="shared" si="0"/>
        <v>20357</v>
      </c>
      <c r="J46">
        <f t="shared" si="1"/>
        <v>26.4</v>
      </c>
      <c r="K46">
        <f t="shared" si="2"/>
        <v>0.17199999999999999</v>
      </c>
      <c r="L46">
        <f t="shared" si="3"/>
        <v>164</v>
      </c>
    </row>
    <row r="47" spans="1:12" x14ac:dyDescent="0.55000000000000004">
      <c r="A47" s="5">
        <v>22179</v>
      </c>
      <c r="B47">
        <v>0.53</v>
      </c>
      <c r="C47">
        <v>0.16800000000000001</v>
      </c>
      <c r="D47">
        <v>0</v>
      </c>
      <c r="E47" s="6">
        <v>8.6805555555555566E-2</v>
      </c>
      <c r="F47">
        <v>0.161</v>
      </c>
      <c r="G47">
        <v>0</v>
      </c>
      <c r="I47">
        <f t="shared" si="0"/>
        <v>22179</v>
      </c>
      <c r="J47">
        <f t="shared" si="1"/>
        <v>31.8</v>
      </c>
      <c r="K47">
        <f t="shared" si="2"/>
        <v>0.16800000000000001</v>
      </c>
      <c r="L47">
        <f t="shared" si="3"/>
        <v>161</v>
      </c>
    </row>
    <row r="48" spans="1:12" x14ac:dyDescent="0.55000000000000004">
      <c r="A48" s="5">
        <v>20163</v>
      </c>
      <c r="B48">
        <v>0.71</v>
      </c>
      <c r="C48">
        <v>9.4E-2</v>
      </c>
      <c r="D48">
        <v>0</v>
      </c>
      <c r="E48" s="6">
        <v>8.6805555555555566E-2</v>
      </c>
      <c r="F48">
        <v>0.158</v>
      </c>
      <c r="G48">
        <v>0</v>
      </c>
      <c r="I48">
        <f t="shared" si="0"/>
        <v>20163</v>
      </c>
      <c r="J48">
        <f t="shared" si="1"/>
        <v>42.599999999999994</v>
      </c>
      <c r="K48">
        <f t="shared" si="2"/>
        <v>9.4E-2</v>
      </c>
      <c r="L48">
        <f t="shared" si="3"/>
        <v>158</v>
      </c>
    </row>
    <row r="49" spans="1:12" x14ac:dyDescent="0.55000000000000004">
      <c r="A49" s="5">
        <v>20049</v>
      </c>
      <c r="B49">
        <v>0.4</v>
      </c>
      <c r="C49">
        <v>0.14799999999999999</v>
      </c>
      <c r="D49">
        <v>0</v>
      </c>
      <c r="E49" s="6">
        <v>8.6805555555555566E-2</v>
      </c>
      <c r="F49">
        <v>0.14499999999999999</v>
      </c>
      <c r="G49">
        <v>0</v>
      </c>
      <c r="I49">
        <f t="shared" si="0"/>
        <v>20049</v>
      </c>
      <c r="J49">
        <f t="shared" si="1"/>
        <v>24</v>
      </c>
      <c r="K49">
        <f t="shared" si="2"/>
        <v>0.14799999999999999</v>
      </c>
      <c r="L49">
        <f t="shared" si="3"/>
        <v>145</v>
      </c>
    </row>
    <row r="50" spans="1:12" x14ac:dyDescent="0.55000000000000004">
      <c r="A50" s="5">
        <v>20639</v>
      </c>
      <c r="B50">
        <v>0.6</v>
      </c>
      <c r="C50">
        <v>0.11799999999999999</v>
      </c>
      <c r="D50">
        <v>0</v>
      </c>
      <c r="E50" s="6">
        <v>8.6805555555555566E-2</v>
      </c>
      <c r="F50">
        <v>0.14399999999999999</v>
      </c>
      <c r="G50">
        <v>0</v>
      </c>
      <c r="I50">
        <f t="shared" si="0"/>
        <v>20639</v>
      </c>
      <c r="J50">
        <f t="shared" si="1"/>
        <v>36</v>
      </c>
      <c r="K50">
        <f t="shared" si="2"/>
        <v>0.11799999999999999</v>
      </c>
      <c r="L50">
        <f t="shared" si="3"/>
        <v>144</v>
      </c>
    </row>
    <row r="51" spans="1:12" x14ac:dyDescent="0.55000000000000004">
      <c r="A51" s="5">
        <v>20634</v>
      </c>
      <c r="B51">
        <v>0.51</v>
      </c>
      <c r="C51">
        <v>0.122</v>
      </c>
      <c r="D51">
        <v>0</v>
      </c>
      <c r="E51" s="6">
        <v>8.6805555555555566E-2</v>
      </c>
      <c r="F51">
        <v>0.13800000000000001</v>
      </c>
      <c r="G51">
        <v>0</v>
      </c>
      <c r="I51">
        <f t="shared" si="0"/>
        <v>20634</v>
      </c>
      <c r="J51">
        <f t="shared" si="1"/>
        <v>30.6</v>
      </c>
      <c r="K51">
        <f t="shared" si="2"/>
        <v>0.122</v>
      </c>
      <c r="L51">
        <f t="shared" si="3"/>
        <v>138</v>
      </c>
    </row>
    <row r="52" spans="1:12" x14ac:dyDescent="0.55000000000000004">
      <c r="A52" s="5">
        <v>20371</v>
      </c>
      <c r="B52">
        <v>0.68</v>
      </c>
      <c r="C52">
        <v>7.0000000000000007E-2</v>
      </c>
      <c r="D52">
        <v>0</v>
      </c>
      <c r="E52" s="6">
        <v>8.6805555555555566E-2</v>
      </c>
      <c r="F52">
        <v>0.128</v>
      </c>
      <c r="G52">
        <v>0</v>
      </c>
      <c r="I52">
        <f t="shared" si="0"/>
        <v>20371</v>
      </c>
      <c r="J52">
        <f t="shared" si="1"/>
        <v>40.800000000000004</v>
      </c>
      <c r="K52">
        <f t="shared" si="2"/>
        <v>7.0000000000000007E-2</v>
      </c>
      <c r="L52">
        <f t="shared" si="3"/>
        <v>128</v>
      </c>
    </row>
    <row r="53" spans="1:12" x14ac:dyDescent="0.55000000000000004">
      <c r="A53" s="5">
        <v>20138</v>
      </c>
      <c r="B53">
        <v>0.51</v>
      </c>
      <c r="C53">
        <v>9.5000000000000001E-2</v>
      </c>
      <c r="D53">
        <v>0</v>
      </c>
      <c r="E53" s="6">
        <v>8.6805555555555566E-2</v>
      </c>
      <c r="F53">
        <v>0.125</v>
      </c>
      <c r="G53">
        <v>0</v>
      </c>
      <c r="I53">
        <f t="shared" si="0"/>
        <v>20138</v>
      </c>
      <c r="J53">
        <f t="shared" si="1"/>
        <v>30.6</v>
      </c>
      <c r="K53">
        <f t="shared" si="2"/>
        <v>9.5000000000000001E-2</v>
      </c>
      <c r="L53">
        <f t="shared" si="3"/>
        <v>125</v>
      </c>
    </row>
    <row r="54" spans="1:12" x14ac:dyDescent="0.55000000000000004">
      <c r="A54" s="5">
        <v>23258</v>
      </c>
      <c r="B54">
        <v>0.6</v>
      </c>
      <c r="C54">
        <v>9.1999999999999998E-2</v>
      </c>
      <c r="D54">
        <v>0</v>
      </c>
      <c r="E54" s="6">
        <v>8.6805555555555566E-2</v>
      </c>
      <c r="F54">
        <v>0.124</v>
      </c>
      <c r="G54">
        <v>0</v>
      </c>
      <c r="I54">
        <f t="shared" si="0"/>
        <v>23258</v>
      </c>
      <c r="J54">
        <f t="shared" si="1"/>
        <v>36</v>
      </c>
      <c r="K54">
        <f t="shared" si="2"/>
        <v>9.1999999999999998E-2</v>
      </c>
      <c r="L54">
        <f t="shared" si="3"/>
        <v>124</v>
      </c>
    </row>
    <row r="55" spans="1:12" x14ac:dyDescent="0.55000000000000004">
      <c r="A55" s="5">
        <v>20152</v>
      </c>
      <c r="B55">
        <v>0.64</v>
      </c>
      <c r="C55">
        <v>7.8E-2</v>
      </c>
      <c r="D55">
        <v>0</v>
      </c>
      <c r="E55" s="6">
        <v>8.6805555555555566E-2</v>
      </c>
      <c r="F55">
        <v>0.122</v>
      </c>
      <c r="G55">
        <v>0</v>
      </c>
      <c r="I55">
        <f t="shared" si="0"/>
        <v>20152</v>
      </c>
      <c r="J55">
        <f t="shared" si="1"/>
        <v>38.4</v>
      </c>
      <c r="K55">
        <f t="shared" si="2"/>
        <v>7.8E-2</v>
      </c>
      <c r="L55">
        <f t="shared" si="3"/>
        <v>122</v>
      </c>
    </row>
    <row r="56" spans="1:12" x14ac:dyDescent="0.55000000000000004">
      <c r="A56" s="5">
        <v>20145</v>
      </c>
      <c r="B56">
        <v>0.53</v>
      </c>
      <c r="C56">
        <v>0.10100000000000001</v>
      </c>
      <c r="D56">
        <v>0</v>
      </c>
      <c r="E56" s="6">
        <v>8.6805555555555566E-2</v>
      </c>
      <c r="F56">
        <v>0.115</v>
      </c>
      <c r="G56">
        <v>0</v>
      </c>
      <c r="I56">
        <f t="shared" si="0"/>
        <v>20145</v>
      </c>
      <c r="J56">
        <f t="shared" si="1"/>
        <v>31.8</v>
      </c>
      <c r="K56">
        <f t="shared" si="2"/>
        <v>0.10100000000000001</v>
      </c>
      <c r="L56">
        <f t="shared" si="3"/>
        <v>115</v>
      </c>
    </row>
    <row r="57" spans="1:12" x14ac:dyDescent="0.55000000000000004">
      <c r="A57">
        <v>20472</v>
      </c>
      <c r="B57">
        <v>0.41</v>
      </c>
      <c r="C57">
        <v>0.104</v>
      </c>
      <c r="D57">
        <v>0</v>
      </c>
      <c r="E57" s="6">
        <v>8.6805555555555566E-2</v>
      </c>
      <c r="F57">
        <v>0.112</v>
      </c>
      <c r="G57">
        <v>0</v>
      </c>
      <c r="I57">
        <f t="shared" si="0"/>
        <v>20472</v>
      </c>
      <c r="J57">
        <f t="shared" si="1"/>
        <v>24.599999999999998</v>
      </c>
      <c r="K57">
        <f t="shared" si="2"/>
        <v>0.104</v>
      </c>
      <c r="L57">
        <f t="shared" si="3"/>
        <v>112</v>
      </c>
    </row>
    <row r="58" spans="1:12" x14ac:dyDescent="0.55000000000000004">
      <c r="A58" s="5">
        <v>20155</v>
      </c>
      <c r="B58">
        <v>0.64</v>
      </c>
      <c r="C58">
        <v>8.1000000000000003E-2</v>
      </c>
      <c r="D58">
        <v>0</v>
      </c>
      <c r="E58" s="6">
        <v>8.6805555555555566E-2</v>
      </c>
      <c r="F58">
        <v>0.111</v>
      </c>
      <c r="G58">
        <v>0</v>
      </c>
      <c r="I58">
        <f t="shared" si="0"/>
        <v>20155</v>
      </c>
      <c r="J58">
        <f t="shared" si="1"/>
        <v>38.4</v>
      </c>
      <c r="K58">
        <f t="shared" si="2"/>
        <v>8.1000000000000003E-2</v>
      </c>
      <c r="L58">
        <f t="shared" si="3"/>
        <v>111</v>
      </c>
    </row>
    <row r="59" spans="1:12" x14ac:dyDescent="0.55000000000000004">
      <c r="A59">
        <v>23320</v>
      </c>
      <c r="B59">
        <v>0.55000000000000004</v>
      </c>
      <c r="C59">
        <v>7.0000000000000007E-2</v>
      </c>
      <c r="D59">
        <v>0</v>
      </c>
      <c r="E59" s="6">
        <v>7.6388888888888895E-2</v>
      </c>
      <c r="F59">
        <v>0.109</v>
      </c>
      <c r="G59">
        <v>0</v>
      </c>
      <c r="I59">
        <f t="shared" si="0"/>
        <v>23320</v>
      </c>
      <c r="J59">
        <f t="shared" si="1"/>
        <v>33</v>
      </c>
      <c r="K59">
        <f t="shared" si="2"/>
        <v>7.0000000000000007E-2</v>
      </c>
      <c r="L59">
        <f t="shared" si="3"/>
        <v>109</v>
      </c>
    </row>
    <row r="60" spans="1:12" x14ac:dyDescent="0.55000000000000004">
      <c r="A60" s="5">
        <v>20498</v>
      </c>
      <c r="B60">
        <v>0.67</v>
      </c>
      <c r="C60">
        <v>5.5E-2</v>
      </c>
      <c r="D60">
        <v>0</v>
      </c>
      <c r="E60" s="6">
        <v>8.6805555555555566E-2</v>
      </c>
      <c r="F60">
        <v>0.107</v>
      </c>
      <c r="G60">
        <v>0</v>
      </c>
      <c r="I60">
        <f t="shared" si="0"/>
        <v>20498</v>
      </c>
      <c r="J60">
        <f t="shared" si="1"/>
        <v>40.200000000000003</v>
      </c>
      <c r="K60">
        <f t="shared" si="2"/>
        <v>5.5E-2</v>
      </c>
      <c r="L60">
        <f t="shared" si="3"/>
        <v>107</v>
      </c>
    </row>
    <row r="61" spans="1:12" x14ac:dyDescent="0.55000000000000004">
      <c r="A61" s="5">
        <v>20529</v>
      </c>
      <c r="B61">
        <v>0.47</v>
      </c>
      <c r="C61">
        <v>8.2000000000000003E-2</v>
      </c>
      <c r="D61">
        <v>0</v>
      </c>
      <c r="E61" s="6">
        <v>8.6805555555555566E-2</v>
      </c>
      <c r="F61">
        <v>0.10100000000000001</v>
      </c>
      <c r="G61">
        <v>0</v>
      </c>
      <c r="I61">
        <f t="shared" si="0"/>
        <v>20529</v>
      </c>
      <c r="J61">
        <f t="shared" si="1"/>
        <v>28.2</v>
      </c>
      <c r="K61">
        <f t="shared" si="2"/>
        <v>8.2000000000000003E-2</v>
      </c>
      <c r="L61">
        <f t="shared" si="3"/>
        <v>101</v>
      </c>
    </row>
    <row r="62" spans="1:12" x14ac:dyDescent="0.55000000000000004">
      <c r="A62" s="5">
        <v>23261</v>
      </c>
      <c r="B62">
        <v>0.66</v>
      </c>
      <c r="C62">
        <v>7.0999999999999994E-2</v>
      </c>
      <c r="D62">
        <v>0</v>
      </c>
      <c r="E62" s="6">
        <v>8.6805555555555566E-2</v>
      </c>
      <c r="F62">
        <v>9.2999999999999999E-2</v>
      </c>
      <c r="G62">
        <v>0</v>
      </c>
      <c r="I62">
        <f t="shared" si="0"/>
        <v>23261</v>
      </c>
      <c r="J62">
        <f t="shared" si="1"/>
        <v>39.6</v>
      </c>
      <c r="K62">
        <f t="shared" si="2"/>
        <v>7.0999999999999994E-2</v>
      </c>
      <c r="L62">
        <f t="shared" si="3"/>
        <v>93</v>
      </c>
    </row>
    <row r="63" spans="1:12" x14ac:dyDescent="0.55000000000000004">
      <c r="A63" s="5">
        <v>23231</v>
      </c>
      <c r="B63">
        <v>0.46</v>
      </c>
      <c r="C63">
        <v>8.1000000000000003E-2</v>
      </c>
      <c r="D63">
        <v>0</v>
      </c>
      <c r="E63" s="6">
        <v>8.6805555555555566E-2</v>
      </c>
      <c r="F63">
        <v>0.09</v>
      </c>
      <c r="G63">
        <v>0</v>
      </c>
      <c r="I63">
        <f t="shared" si="0"/>
        <v>23231</v>
      </c>
      <c r="J63">
        <f t="shared" si="1"/>
        <v>27.6</v>
      </c>
      <c r="K63">
        <f t="shared" si="2"/>
        <v>8.1000000000000003E-2</v>
      </c>
      <c r="L63">
        <f t="shared" si="3"/>
        <v>90</v>
      </c>
    </row>
    <row r="64" spans="1:12" x14ac:dyDescent="0.55000000000000004">
      <c r="A64" s="5">
        <v>20142</v>
      </c>
      <c r="B64">
        <v>0.57999999999999996</v>
      </c>
      <c r="C64">
        <v>5.5E-2</v>
      </c>
      <c r="D64">
        <v>0</v>
      </c>
      <c r="E64" s="6">
        <v>8.6805555555555566E-2</v>
      </c>
      <c r="F64">
        <v>8.1000000000000003E-2</v>
      </c>
      <c r="G64">
        <v>0</v>
      </c>
      <c r="I64">
        <f t="shared" si="0"/>
        <v>20142</v>
      </c>
      <c r="J64">
        <f t="shared" si="1"/>
        <v>34.799999999999997</v>
      </c>
      <c r="K64">
        <f t="shared" si="2"/>
        <v>5.5E-2</v>
      </c>
      <c r="L64">
        <f t="shared" si="3"/>
        <v>81</v>
      </c>
    </row>
    <row r="65" spans="1:12" x14ac:dyDescent="0.55000000000000004">
      <c r="A65" s="5">
        <v>23702</v>
      </c>
      <c r="B65">
        <v>0.51</v>
      </c>
      <c r="C65">
        <v>6.8000000000000005E-2</v>
      </c>
      <c r="D65">
        <v>0</v>
      </c>
      <c r="E65" s="6">
        <v>7.0833333333333331E-2</v>
      </c>
      <c r="F65">
        <v>7.8E-2</v>
      </c>
      <c r="G65">
        <v>0</v>
      </c>
      <c r="I65">
        <f t="shared" si="0"/>
        <v>23702</v>
      </c>
      <c r="J65">
        <f t="shared" si="1"/>
        <v>30.6</v>
      </c>
      <c r="K65">
        <f t="shared" si="2"/>
        <v>6.8000000000000005E-2</v>
      </c>
      <c r="L65">
        <f t="shared" si="3"/>
        <v>78</v>
      </c>
    </row>
    <row r="66" spans="1:12" x14ac:dyDescent="0.55000000000000004">
      <c r="A66" s="5">
        <v>20431</v>
      </c>
      <c r="B66">
        <v>0.39</v>
      </c>
      <c r="C66">
        <v>7.2999999999999995E-2</v>
      </c>
      <c r="D66">
        <v>0</v>
      </c>
      <c r="E66" s="6">
        <v>8.6805555555555566E-2</v>
      </c>
      <c r="F66">
        <v>7.1999999999999995E-2</v>
      </c>
      <c r="G66">
        <v>0</v>
      </c>
      <c r="I66">
        <f t="shared" si="0"/>
        <v>20431</v>
      </c>
      <c r="J66">
        <f t="shared" si="1"/>
        <v>23.400000000000002</v>
      </c>
      <c r="K66">
        <f t="shared" si="2"/>
        <v>7.2999999999999995E-2</v>
      </c>
      <c r="L66">
        <f t="shared" si="3"/>
        <v>72</v>
      </c>
    </row>
    <row r="67" spans="1:12" x14ac:dyDescent="0.55000000000000004">
      <c r="A67" s="5">
        <v>20423</v>
      </c>
      <c r="B67">
        <v>0.49</v>
      </c>
      <c r="C67">
        <v>5.3999999999999999E-2</v>
      </c>
      <c r="D67">
        <v>0</v>
      </c>
      <c r="E67" s="6">
        <v>8.6805555555555566E-2</v>
      </c>
      <c r="F67">
        <v>6.9000000000000006E-2</v>
      </c>
      <c r="G67">
        <v>0</v>
      </c>
      <c r="I67">
        <f t="shared" si="0"/>
        <v>20423</v>
      </c>
      <c r="J67">
        <f t="shared" si="1"/>
        <v>29.4</v>
      </c>
      <c r="K67">
        <f t="shared" si="2"/>
        <v>5.3999999999999999E-2</v>
      </c>
      <c r="L67">
        <f t="shared" si="3"/>
        <v>69</v>
      </c>
    </row>
    <row r="68" spans="1:12" x14ac:dyDescent="0.55000000000000004">
      <c r="A68" s="5">
        <v>22178</v>
      </c>
      <c r="B68">
        <v>0.56999999999999995</v>
      </c>
      <c r="C68">
        <v>6.3E-2</v>
      </c>
      <c r="D68">
        <v>0</v>
      </c>
      <c r="E68" s="6">
        <v>8.6805555555555566E-2</v>
      </c>
      <c r="F68">
        <v>6.8000000000000005E-2</v>
      </c>
      <c r="G68">
        <v>0</v>
      </c>
      <c r="I68">
        <f t="shared" si="0"/>
        <v>22178</v>
      </c>
      <c r="J68">
        <f t="shared" si="1"/>
        <v>34.199999999999996</v>
      </c>
      <c r="K68">
        <f t="shared" si="2"/>
        <v>6.3E-2</v>
      </c>
      <c r="L68">
        <f t="shared" si="3"/>
        <v>68</v>
      </c>
    </row>
    <row r="69" spans="1:12" x14ac:dyDescent="0.55000000000000004">
      <c r="A69">
        <v>20156</v>
      </c>
      <c r="B69">
        <v>0.69</v>
      </c>
      <c r="C69">
        <v>0.04</v>
      </c>
      <c r="D69">
        <v>0</v>
      </c>
      <c r="E69" s="6">
        <v>8.6805555555555566E-2</v>
      </c>
      <c r="F69">
        <v>6.8000000000000005E-2</v>
      </c>
      <c r="G69">
        <v>0</v>
      </c>
      <c r="I69">
        <f t="shared" si="0"/>
        <v>20156</v>
      </c>
      <c r="J69">
        <f t="shared" si="1"/>
        <v>41.4</v>
      </c>
      <c r="K69">
        <f t="shared" si="2"/>
        <v>0.04</v>
      </c>
      <c r="L69">
        <f t="shared" si="3"/>
        <v>68</v>
      </c>
    </row>
    <row r="70" spans="1:12" x14ac:dyDescent="0.55000000000000004">
      <c r="A70" s="5">
        <v>20532</v>
      </c>
      <c r="B70">
        <v>0.39</v>
      </c>
      <c r="C70">
        <v>8.1000000000000003E-2</v>
      </c>
      <c r="D70">
        <v>0</v>
      </c>
      <c r="E70" s="6">
        <v>8.6805555555555566E-2</v>
      </c>
      <c r="F70">
        <v>6.6000000000000003E-2</v>
      </c>
      <c r="G70">
        <v>0</v>
      </c>
      <c r="I70">
        <f t="shared" si="0"/>
        <v>20532</v>
      </c>
      <c r="J70">
        <f t="shared" si="1"/>
        <v>23.400000000000002</v>
      </c>
      <c r="K70">
        <f t="shared" si="2"/>
        <v>8.1000000000000003E-2</v>
      </c>
      <c r="L70">
        <f t="shared" si="3"/>
        <v>66</v>
      </c>
    </row>
    <row r="71" spans="1:12" x14ac:dyDescent="0.55000000000000004">
      <c r="A71" s="5">
        <v>20322</v>
      </c>
      <c r="B71">
        <v>0.28999999999999998</v>
      </c>
      <c r="C71">
        <v>0.09</v>
      </c>
      <c r="D71">
        <v>0</v>
      </c>
      <c r="E71" s="6">
        <v>8.6805555555555566E-2</v>
      </c>
      <c r="F71">
        <v>6.2E-2</v>
      </c>
      <c r="G71">
        <v>0</v>
      </c>
      <c r="I71">
        <f t="shared" si="0"/>
        <v>20322</v>
      </c>
      <c r="J71">
        <f t="shared" si="1"/>
        <v>17.399999999999999</v>
      </c>
      <c r="K71">
        <f t="shared" si="2"/>
        <v>0.09</v>
      </c>
      <c r="L71">
        <f t="shared" si="3"/>
        <v>62</v>
      </c>
    </row>
    <row r="72" spans="1:12" x14ac:dyDescent="0.55000000000000004">
      <c r="A72" s="5">
        <v>23247</v>
      </c>
      <c r="B72">
        <v>0.43</v>
      </c>
      <c r="C72">
        <v>6.3E-2</v>
      </c>
      <c r="D72">
        <v>0</v>
      </c>
      <c r="E72" s="6">
        <v>8.3333333333333329E-2</v>
      </c>
      <c r="F72">
        <v>0.06</v>
      </c>
      <c r="G72">
        <v>0</v>
      </c>
      <c r="I72">
        <f t="shared" ref="I72:I130" si="4">A72</f>
        <v>23247</v>
      </c>
      <c r="J72">
        <f t="shared" ref="J72:J130" si="5">B72*60</f>
        <v>25.8</v>
      </c>
      <c r="K72">
        <f t="shared" ref="K72:K130" si="6">C72</f>
        <v>6.3E-2</v>
      </c>
      <c r="L72">
        <f t="shared" ref="L72:L130" si="7">F72*1000</f>
        <v>60</v>
      </c>
    </row>
    <row r="73" spans="1:12" x14ac:dyDescent="0.55000000000000004">
      <c r="A73" s="5">
        <v>20424</v>
      </c>
      <c r="B73">
        <v>0.54</v>
      </c>
      <c r="C73">
        <v>3.5000000000000003E-2</v>
      </c>
      <c r="D73">
        <v>0</v>
      </c>
      <c r="E73" s="6">
        <v>8.6805555555555566E-2</v>
      </c>
      <c r="F73">
        <v>5.6000000000000001E-2</v>
      </c>
      <c r="G73">
        <v>0</v>
      </c>
      <c r="I73">
        <f t="shared" si="4"/>
        <v>20424</v>
      </c>
      <c r="J73">
        <f t="shared" si="5"/>
        <v>32.400000000000006</v>
      </c>
      <c r="K73">
        <f t="shared" si="6"/>
        <v>3.5000000000000003E-2</v>
      </c>
      <c r="L73">
        <f t="shared" si="7"/>
        <v>56</v>
      </c>
    </row>
    <row r="74" spans="1:12" x14ac:dyDescent="0.55000000000000004">
      <c r="A74">
        <v>20516</v>
      </c>
      <c r="B74">
        <v>0.36</v>
      </c>
      <c r="C74">
        <v>7.1999999999999995E-2</v>
      </c>
      <c r="D74">
        <v>0</v>
      </c>
      <c r="E74" s="6">
        <v>8.6805555555555566E-2</v>
      </c>
      <c r="F74">
        <v>5.5E-2</v>
      </c>
      <c r="G74">
        <v>0</v>
      </c>
      <c r="I74">
        <f t="shared" si="4"/>
        <v>20516</v>
      </c>
      <c r="J74">
        <f t="shared" si="5"/>
        <v>21.599999999999998</v>
      </c>
      <c r="K74">
        <f t="shared" si="6"/>
        <v>7.1999999999999995E-2</v>
      </c>
      <c r="L74">
        <f t="shared" si="7"/>
        <v>55</v>
      </c>
    </row>
    <row r="75" spans="1:12" x14ac:dyDescent="0.55000000000000004">
      <c r="A75">
        <v>20160</v>
      </c>
      <c r="B75">
        <v>0.55000000000000004</v>
      </c>
      <c r="C75">
        <v>4.4999999999999998E-2</v>
      </c>
      <c r="D75">
        <v>0</v>
      </c>
      <c r="E75" s="6">
        <v>8.6805555555555566E-2</v>
      </c>
      <c r="F75">
        <v>5.3999999999999999E-2</v>
      </c>
      <c r="G75">
        <v>0</v>
      </c>
      <c r="I75">
        <f t="shared" si="4"/>
        <v>20160</v>
      </c>
      <c r="J75">
        <f t="shared" si="5"/>
        <v>33</v>
      </c>
      <c r="K75">
        <f t="shared" si="6"/>
        <v>4.4999999999999998E-2</v>
      </c>
      <c r="L75">
        <f t="shared" si="7"/>
        <v>54</v>
      </c>
    </row>
    <row r="76" spans="1:12" x14ac:dyDescent="0.55000000000000004">
      <c r="A76">
        <v>20369</v>
      </c>
      <c r="B76">
        <v>0.69</v>
      </c>
      <c r="C76">
        <v>0.03</v>
      </c>
      <c r="D76">
        <v>0</v>
      </c>
      <c r="E76" s="6">
        <v>8.6805555555555566E-2</v>
      </c>
      <c r="F76">
        <v>4.1000000000000002E-2</v>
      </c>
      <c r="G76">
        <v>0</v>
      </c>
      <c r="I76">
        <f t="shared" si="4"/>
        <v>20369</v>
      </c>
      <c r="J76">
        <f t="shared" si="5"/>
        <v>41.4</v>
      </c>
      <c r="K76">
        <f t="shared" si="6"/>
        <v>0.03</v>
      </c>
      <c r="L76">
        <f t="shared" si="7"/>
        <v>41</v>
      </c>
    </row>
    <row r="77" spans="1:12" x14ac:dyDescent="0.55000000000000004">
      <c r="A77" s="5">
        <v>20143</v>
      </c>
      <c r="B77">
        <v>0.5</v>
      </c>
      <c r="C77">
        <v>3.5999999999999997E-2</v>
      </c>
      <c r="D77">
        <v>0</v>
      </c>
      <c r="E77" s="6">
        <v>8.6805555555555566E-2</v>
      </c>
      <c r="F77">
        <v>0.04</v>
      </c>
      <c r="G77">
        <v>0</v>
      </c>
      <c r="I77">
        <f t="shared" si="4"/>
        <v>20143</v>
      </c>
      <c r="J77">
        <f t="shared" si="5"/>
        <v>30</v>
      </c>
      <c r="K77">
        <f t="shared" si="6"/>
        <v>3.5999999999999997E-2</v>
      </c>
      <c r="L77">
        <f t="shared" si="7"/>
        <v>40</v>
      </c>
    </row>
    <row r="78" spans="1:12" x14ac:dyDescent="0.55000000000000004">
      <c r="A78" s="5">
        <v>20372</v>
      </c>
      <c r="B78">
        <v>0.43</v>
      </c>
      <c r="C78">
        <v>5.6000000000000001E-2</v>
      </c>
      <c r="D78">
        <v>0</v>
      </c>
      <c r="E78" s="6">
        <v>6.1805555555555558E-2</v>
      </c>
      <c r="F78">
        <v>0.04</v>
      </c>
      <c r="G78">
        <v>0</v>
      </c>
      <c r="I78">
        <f t="shared" si="4"/>
        <v>20372</v>
      </c>
      <c r="J78">
        <f t="shared" si="5"/>
        <v>25.8</v>
      </c>
      <c r="K78">
        <f t="shared" si="6"/>
        <v>5.6000000000000001E-2</v>
      </c>
      <c r="L78">
        <f t="shared" si="7"/>
        <v>40</v>
      </c>
    </row>
    <row r="79" spans="1:12" x14ac:dyDescent="0.55000000000000004">
      <c r="A79" s="5">
        <v>20421</v>
      </c>
      <c r="B79">
        <v>0.44</v>
      </c>
      <c r="C79">
        <v>3.7999999999999999E-2</v>
      </c>
      <c r="D79">
        <v>0</v>
      </c>
      <c r="E79" s="6">
        <v>7.9861111111111105E-2</v>
      </c>
      <c r="F79">
        <v>3.9E-2</v>
      </c>
      <c r="G79">
        <v>0</v>
      </c>
      <c r="I79">
        <f t="shared" si="4"/>
        <v>20421</v>
      </c>
      <c r="J79">
        <f t="shared" si="5"/>
        <v>26.4</v>
      </c>
      <c r="K79">
        <f t="shared" si="6"/>
        <v>3.7999999999999999E-2</v>
      </c>
      <c r="L79">
        <f t="shared" si="7"/>
        <v>39</v>
      </c>
    </row>
    <row r="80" spans="1:12" x14ac:dyDescent="0.55000000000000004">
      <c r="A80">
        <v>23234</v>
      </c>
      <c r="B80">
        <v>0.28999999999999998</v>
      </c>
      <c r="C80">
        <v>6.2E-2</v>
      </c>
      <c r="D80">
        <v>0</v>
      </c>
      <c r="E80" s="6">
        <v>8.6805555555555566E-2</v>
      </c>
      <c r="F80">
        <v>3.9E-2</v>
      </c>
      <c r="G80">
        <v>0</v>
      </c>
      <c r="I80">
        <f t="shared" si="4"/>
        <v>23234</v>
      </c>
      <c r="J80">
        <f t="shared" si="5"/>
        <v>17.399999999999999</v>
      </c>
      <c r="K80">
        <f t="shared" si="6"/>
        <v>6.2E-2</v>
      </c>
      <c r="L80">
        <f t="shared" si="7"/>
        <v>39</v>
      </c>
    </row>
    <row r="81" spans="1:12" x14ac:dyDescent="0.55000000000000004">
      <c r="A81" s="5">
        <v>20662</v>
      </c>
      <c r="B81">
        <v>0.28000000000000003</v>
      </c>
      <c r="C81">
        <v>5.6000000000000001E-2</v>
      </c>
      <c r="D81">
        <v>0</v>
      </c>
      <c r="E81" s="6">
        <v>8.6805555555555566E-2</v>
      </c>
      <c r="F81">
        <v>3.5999999999999997E-2</v>
      </c>
      <c r="G81">
        <v>0</v>
      </c>
      <c r="I81">
        <f t="shared" si="4"/>
        <v>20662</v>
      </c>
      <c r="J81">
        <f t="shared" si="5"/>
        <v>16.8</v>
      </c>
      <c r="K81">
        <f t="shared" si="6"/>
        <v>5.6000000000000001E-2</v>
      </c>
      <c r="L81">
        <f t="shared" si="7"/>
        <v>36</v>
      </c>
    </row>
    <row r="82" spans="1:12" x14ac:dyDescent="0.55000000000000004">
      <c r="A82" s="5">
        <v>20125</v>
      </c>
      <c r="B82">
        <v>0.38</v>
      </c>
      <c r="C82">
        <v>3.3000000000000002E-2</v>
      </c>
      <c r="D82">
        <v>0</v>
      </c>
      <c r="E82" s="6">
        <v>8.6805555555555566E-2</v>
      </c>
      <c r="F82">
        <v>3.5000000000000003E-2</v>
      </c>
      <c r="G82">
        <v>0</v>
      </c>
      <c r="I82">
        <f t="shared" si="4"/>
        <v>20125</v>
      </c>
      <c r="J82">
        <f t="shared" si="5"/>
        <v>22.8</v>
      </c>
      <c r="K82">
        <f t="shared" si="6"/>
        <v>3.3000000000000002E-2</v>
      </c>
      <c r="L82">
        <f t="shared" si="7"/>
        <v>35</v>
      </c>
    </row>
    <row r="83" spans="1:12" x14ac:dyDescent="0.55000000000000004">
      <c r="A83" s="5">
        <v>20571</v>
      </c>
      <c r="B83">
        <v>0.4</v>
      </c>
      <c r="C83">
        <v>2.8000000000000001E-2</v>
      </c>
      <c r="D83">
        <v>0</v>
      </c>
      <c r="E83" s="6">
        <v>8.6805555555555566E-2</v>
      </c>
      <c r="F83">
        <v>3.1E-2</v>
      </c>
      <c r="G83">
        <v>0</v>
      </c>
      <c r="I83">
        <f t="shared" si="4"/>
        <v>20571</v>
      </c>
      <c r="J83">
        <f t="shared" si="5"/>
        <v>24</v>
      </c>
      <c r="K83">
        <f t="shared" si="6"/>
        <v>2.8000000000000001E-2</v>
      </c>
      <c r="L83">
        <f t="shared" si="7"/>
        <v>31</v>
      </c>
    </row>
    <row r="84" spans="1:12" x14ac:dyDescent="0.55000000000000004">
      <c r="A84" s="5">
        <v>20518</v>
      </c>
      <c r="B84">
        <v>0.37</v>
      </c>
      <c r="C84">
        <v>2.4E-2</v>
      </c>
      <c r="D84">
        <v>0</v>
      </c>
      <c r="E84" s="6">
        <v>8.6805555555555566E-2</v>
      </c>
      <c r="F84">
        <v>2.7E-2</v>
      </c>
      <c r="G84">
        <v>0</v>
      </c>
      <c r="I84">
        <f t="shared" si="4"/>
        <v>20518</v>
      </c>
      <c r="J84">
        <f t="shared" si="5"/>
        <v>22.2</v>
      </c>
      <c r="K84">
        <f t="shared" si="6"/>
        <v>2.4E-2</v>
      </c>
      <c r="L84">
        <f t="shared" si="7"/>
        <v>27</v>
      </c>
    </row>
    <row r="85" spans="1:12" x14ac:dyDescent="0.55000000000000004">
      <c r="A85" s="5">
        <v>20128</v>
      </c>
      <c r="B85">
        <v>0.26</v>
      </c>
      <c r="C85">
        <v>4.5999999999999999E-2</v>
      </c>
      <c r="D85">
        <v>0</v>
      </c>
      <c r="E85" s="6">
        <v>8.6805555555555566E-2</v>
      </c>
      <c r="F85">
        <v>2.4E-2</v>
      </c>
      <c r="G85">
        <v>0</v>
      </c>
      <c r="I85">
        <f t="shared" si="4"/>
        <v>20128</v>
      </c>
      <c r="J85">
        <f t="shared" si="5"/>
        <v>15.600000000000001</v>
      </c>
      <c r="K85">
        <f t="shared" si="6"/>
        <v>4.5999999999999999E-2</v>
      </c>
      <c r="L85">
        <f t="shared" si="7"/>
        <v>24</v>
      </c>
    </row>
    <row r="86" spans="1:12" x14ac:dyDescent="0.55000000000000004">
      <c r="A86" s="5">
        <v>20686</v>
      </c>
      <c r="B86">
        <v>0.28000000000000003</v>
      </c>
      <c r="C86">
        <v>3.3000000000000002E-2</v>
      </c>
      <c r="D86">
        <v>0</v>
      </c>
      <c r="E86" s="6">
        <v>8.6805555555555566E-2</v>
      </c>
      <c r="F86">
        <v>2.4E-2</v>
      </c>
      <c r="G86">
        <v>0</v>
      </c>
      <c r="I86">
        <f t="shared" si="4"/>
        <v>20686</v>
      </c>
      <c r="J86">
        <f t="shared" si="5"/>
        <v>16.8</v>
      </c>
      <c r="K86">
        <f t="shared" si="6"/>
        <v>3.3000000000000002E-2</v>
      </c>
      <c r="L86">
        <f t="shared" si="7"/>
        <v>24</v>
      </c>
    </row>
    <row r="87" spans="1:12" x14ac:dyDescent="0.55000000000000004">
      <c r="A87" s="5">
        <v>20047</v>
      </c>
      <c r="B87">
        <v>0.22</v>
      </c>
      <c r="C87">
        <v>4.2999999999999997E-2</v>
      </c>
      <c r="D87">
        <v>0</v>
      </c>
      <c r="E87" s="6">
        <v>8.6805555555555566E-2</v>
      </c>
      <c r="F87">
        <v>2.1000000000000001E-2</v>
      </c>
      <c r="G87">
        <v>0</v>
      </c>
      <c r="I87">
        <f t="shared" si="4"/>
        <v>20047</v>
      </c>
      <c r="J87">
        <f t="shared" si="5"/>
        <v>13.2</v>
      </c>
      <c r="K87">
        <f t="shared" si="6"/>
        <v>4.2999999999999997E-2</v>
      </c>
      <c r="L87">
        <f t="shared" si="7"/>
        <v>21</v>
      </c>
    </row>
    <row r="88" spans="1:12" x14ac:dyDescent="0.55000000000000004">
      <c r="A88" s="5">
        <v>20127</v>
      </c>
      <c r="B88">
        <v>0.31</v>
      </c>
      <c r="C88">
        <v>2.1999999999999999E-2</v>
      </c>
      <c r="D88">
        <v>0</v>
      </c>
      <c r="E88" s="6">
        <v>8.6805555555555566E-2</v>
      </c>
      <c r="F88">
        <v>2.1000000000000001E-2</v>
      </c>
      <c r="G88">
        <v>0</v>
      </c>
      <c r="I88">
        <f t="shared" si="4"/>
        <v>20127</v>
      </c>
      <c r="J88">
        <f t="shared" si="5"/>
        <v>18.600000000000001</v>
      </c>
      <c r="K88">
        <f t="shared" si="6"/>
        <v>2.1999999999999999E-2</v>
      </c>
      <c r="L88">
        <f t="shared" si="7"/>
        <v>21</v>
      </c>
    </row>
    <row r="89" spans="1:12" x14ac:dyDescent="0.55000000000000004">
      <c r="A89" s="5">
        <v>20579</v>
      </c>
      <c r="B89">
        <v>0.26</v>
      </c>
      <c r="C89">
        <v>2.5999999999999999E-2</v>
      </c>
      <c r="D89">
        <v>0</v>
      </c>
      <c r="E89" s="6">
        <v>8.6805555555555566E-2</v>
      </c>
      <c r="F89">
        <v>1.9E-2</v>
      </c>
      <c r="G89">
        <v>0</v>
      </c>
      <c r="I89">
        <f t="shared" si="4"/>
        <v>20579</v>
      </c>
      <c r="J89">
        <f t="shared" si="5"/>
        <v>15.600000000000001</v>
      </c>
      <c r="K89">
        <f t="shared" si="6"/>
        <v>2.5999999999999999E-2</v>
      </c>
      <c r="L89">
        <f t="shared" si="7"/>
        <v>19</v>
      </c>
    </row>
    <row r="90" spans="1:12" x14ac:dyDescent="0.55000000000000004">
      <c r="A90">
        <v>20048</v>
      </c>
      <c r="B90">
        <v>0.25</v>
      </c>
      <c r="C90">
        <v>3.1E-2</v>
      </c>
      <c r="D90">
        <v>0</v>
      </c>
      <c r="E90" s="6">
        <v>8.6805555555555566E-2</v>
      </c>
      <c r="F90">
        <v>1.9E-2</v>
      </c>
      <c r="G90">
        <v>0</v>
      </c>
      <c r="I90">
        <f t="shared" si="4"/>
        <v>20048</v>
      </c>
      <c r="J90">
        <f t="shared" si="5"/>
        <v>15</v>
      </c>
      <c r="K90">
        <f t="shared" si="6"/>
        <v>3.1E-2</v>
      </c>
      <c r="L90">
        <f t="shared" si="7"/>
        <v>19</v>
      </c>
    </row>
    <row r="91" spans="1:12" x14ac:dyDescent="0.55000000000000004">
      <c r="A91">
        <v>20587</v>
      </c>
      <c r="B91">
        <v>0.5</v>
      </c>
      <c r="C91">
        <v>2.1999999999999999E-2</v>
      </c>
      <c r="D91">
        <v>0</v>
      </c>
      <c r="E91" s="6">
        <v>6.805555555555555E-2</v>
      </c>
      <c r="F91">
        <v>1.7999999999999999E-2</v>
      </c>
      <c r="G91">
        <v>0</v>
      </c>
      <c r="I91">
        <f t="shared" si="4"/>
        <v>20587</v>
      </c>
      <c r="J91">
        <f t="shared" si="5"/>
        <v>30</v>
      </c>
      <c r="K91">
        <f t="shared" si="6"/>
        <v>2.1999999999999999E-2</v>
      </c>
      <c r="L91">
        <f t="shared" si="7"/>
        <v>18</v>
      </c>
    </row>
    <row r="92" spans="1:12" x14ac:dyDescent="0.55000000000000004">
      <c r="A92">
        <v>20442</v>
      </c>
      <c r="B92">
        <v>0.44</v>
      </c>
      <c r="C92">
        <v>1.7999999999999999E-2</v>
      </c>
      <c r="D92">
        <v>0</v>
      </c>
      <c r="E92" s="6">
        <v>8.6805555555555566E-2</v>
      </c>
      <c r="F92">
        <v>1.7000000000000001E-2</v>
      </c>
      <c r="G92">
        <v>0</v>
      </c>
      <c r="I92">
        <f t="shared" si="4"/>
        <v>20442</v>
      </c>
      <c r="J92">
        <f t="shared" si="5"/>
        <v>26.4</v>
      </c>
      <c r="K92">
        <f t="shared" si="6"/>
        <v>1.7999999999999999E-2</v>
      </c>
      <c r="L92">
        <f t="shared" si="7"/>
        <v>17</v>
      </c>
    </row>
    <row r="93" spans="1:12" x14ac:dyDescent="0.55000000000000004">
      <c r="A93" s="5">
        <v>20433</v>
      </c>
      <c r="B93">
        <v>0.24</v>
      </c>
      <c r="C93">
        <v>3.5000000000000003E-2</v>
      </c>
      <c r="D93">
        <v>0</v>
      </c>
      <c r="E93" s="6">
        <v>8.6805555555555566E-2</v>
      </c>
      <c r="F93">
        <v>1.6E-2</v>
      </c>
      <c r="G93">
        <v>0</v>
      </c>
      <c r="I93">
        <f t="shared" si="4"/>
        <v>20433</v>
      </c>
      <c r="J93">
        <f t="shared" si="5"/>
        <v>14.399999999999999</v>
      </c>
      <c r="K93">
        <f t="shared" si="6"/>
        <v>3.5000000000000003E-2</v>
      </c>
      <c r="L93">
        <f t="shared" si="7"/>
        <v>16</v>
      </c>
    </row>
    <row r="94" spans="1:12" x14ac:dyDescent="0.55000000000000004">
      <c r="A94" s="5">
        <v>20668</v>
      </c>
      <c r="B94">
        <v>0.41</v>
      </c>
      <c r="C94">
        <v>1.7999999999999999E-2</v>
      </c>
      <c r="D94">
        <v>0</v>
      </c>
      <c r="E94" s="6">
        <v>8.6805555555555566E-2</v>
      </c>
      <c r="F94">
        <v>1.6E-2</v>
      </c>
      <c r="G94">
        <v>0</v>
      </c>
      <c r="I94">
        <f t="shared" si="4"/>
        <v>20668</v>
      </c>
      <c r="J94">
        <f t="shared" si="5"/>
        <v>24.599999999999998</v>
      </c>
      <c r="K94">
        <f t="shared" si="6"/>
        <v>1.7999999999999999E-2</v>
      </c>
      <c r="L94">
        <f t="shared" si="7"/>
        <v>16</v>
      </c>
    </row>
    <row r="95" spans="1:12" x14ac:dyDescent="0.55000000000000004">
      <c r="A95">
        <v>20045</v>
      </c>
      <c r="B95">
        <v>0.16</v>
      </c>
      <c r="C95">
        <v>4.1000000000000002E-2</v>
      </c>
      <c r="D95">
        <v>0</v>
      </c>
      <c r="E95" s="6">
        <v>8.6805555555555566E-2</v>
      </c>
      <c r="F95">
        <v>1.4E-2</v>
      </c>
      <c r="G95">
        <v>0</v>
      </c>
      <c r="I95">
        <f t="shared" si="4"/>
        <v>20045</v>
      </c>
      <c r="J95">
        <f t="shared" si="5"/>
        <v>9.6</v>
      </c>
      <c r="K95">
        <f t="shared" si="6"/>
        <v>4.1000000000000002E-2</v>
      </c>
      <c r="L95">
        <f t="shared" si="7"/>
        <v>14</v>
      </c>
    </row>
    <row r="96" spans="1:12" x14ac:dyDescent="0.55000000000000004">
      <c r="A96" s="5">
        <v>20580</v>
      </c>
      <c r="B96">
        <v>0.2</v>
      </c>
      <c r="C96">
        <v>3.4000000000000002E-2</v>
      </c>
      <c r="D96">
        <v>0</v>
      </c>
      <c r="E96" s="6">
        <v>8.6805555555555566E-2</v>
      </c>
      <c r="F96">
        <v>1.2999999999999999E-2</v>
      </c>
      <c r="G96">
        <v>0</v>
      </c>
      <c r="I96">
        <f t="shared" si="4"/>
        <v>20580</v>
      </c>
      <c r="J96">
        <f t="shared" si="5"/>
        <v>12</v>
      </c>
      <c r="K96">
        <f t="shared" si="6"/>
        <v>3.4000000000000002E-2</v>
      </c>
      <c r="L96">
        <f t="shared" si="7"/>
        <v>13</v>
      </c>
    </row>
    <row r="97" spans="1:12" x14ac:dyDescent="0.55000000000000004">
      <c r="A97" s="5">
        <v>23214</v>
      </c>
      <c r="B97">
        <v>0.37</v>
      </c>
      <c r="C97">
        <v>1.6E-2</v>
      </c>
      <c r="D97">
        <v>0</v>
      </c>
      <c r="E97" s="6">
        <v>8.6805555555555566E-2</v>
      </c>
      <c r="F97">
        <v>1.2E-2</v>
      </c>
      <c r="G97">
        <v>0</v>
      </c>
      <c r="I97">
        <f t="shared" si="4"/>
        <v>23214</v>
      </c>
      <c r="J97">
        <f t="shared" si="5"/>
        <v>22.2</v>
      </c>
      <c r="K97">
        <f t="shared" si="6"/>
        <v>1.6E-2</v>
      </c>
      <c r="L97">
        <f t="shared" si="7"/>
        <v>12</v>
      </c>
    </row>
    <row r="98" spans="1:12" x14ac:dyDescent="0.55000000000000004">
      <c r="A98" s="5">
        <v>20471</v>
      </c>
      <c r="B98">
        <v>0.14000000000000001</v>
      </c>
      <c r="C98">
        <v>3.1E-2</v>
      </c>
      <c r="D98">
        <v>0</v>
      </c>
      <c r="E98" s="6">
        <v>8.6805555555555566E-2</v>
      </c>
      <c r="F98">
        <v>0.01</v>
      </c>
      <c r="G98">
        <v>0</v>
      </c>
      <c r="I98">
        <f t="shared" si="4"/>
        <v>20471</v>
      </c>
      <c r="J98">
        <f t="shared" si="5"/>
        <v>8.4</v>
      </c>
      <c r="K98">
        <f t="shared" si="6"/>
        <v>3.1E-2</v>
      </c>
      <c r="L98">
        <f t="shared" si="7"/>
        <v>10</v>
      </c>
    </row>
    <row r="99" spans="1:12" x14ac:dyDescent="0.55000000000000004">
      <c r="A99" s="5">
        <v>20601</v>
      </c>
      <c r="B99">
        <v>0.15</v>
      </c>
      <c r="C99">
        <v>2.9000000000000001E-2</v>
      </c>
      <c r="D99">
        <v>0</v>
      </c>
      <c r="E99" s="6">
        <v>8.6805555555555566E-2</v>
      </c>
      <c r="F99">
        <v>8.0000000000000002E-3</v>
      </c>
      <c r="G99">
        <v>0</v>
      </c>
      <c r="I99">
        <f t="shared" si="4"/>
        <v>20601</v>
      </c>
      <c r="J99">
        <f t="shared" si="5"/>
        <v>9</v>
      </c>
      <c r="K99">
        <f t="shared" si="6"/>
        <v>2.9000000000000001E-2</v>
      </c>
      <c r="L99">
        <f t="shared" si="7"/>
        <v>8</v>
      </c>
    </row>
    <row r="100" spans="1:12" x14ac:dyDescent="0.55000000000000004">
      <c r="A100" s="5">
        <v>20663</v>
      </c>
      <c r="B100">
        <v>0.28999999999999998</v>
      </c>
      <c r="C100">
        <v>1.2999999999999999E-2</v>
      </c>
      <c r="D100">
        <v>0</v>
      </c>
      <c r="E100" s="6">
        <v>7.5694444444444439E-2</v>
      </c>
      <c r="F100">
        <v>6.0000000000000001E-3</v>
      </c>
      <c r="G100">
        <v>0</v>
      </c>
      <c r="I100">
        <f t="shared" si="4"/>
        <v>20663</v>
      </c>
      <c r="J100">
        <f t="shared" si="5"/>
        <v>17.399999999999999</v>
      </c>
      <c r="K100">
        <f t="shared" si="6"/>
        <v>1.2999999999999999E-2</v>
      </c>
      <c r="L100">
        <f t="shared" si="7"/>
        <v>6</v>
      </c>
    </row>
    <row r="101" spans="1:12" x14ac:dyDescent="0.55000000000000004">
      <c r="A101" s="5">
        <v>20572</v>
      </c>
      <c r="B101">
        <v>0.23</v>
      </c>
      <c r="C101">
        <v>1.0999999999999999E-2</v>
      </c>
      <c r="D101">
        <v>0</v>
      </c>
      <c r="E101" s="6">
        <v>8.6805555555555566E-2</v>
      </c>
      <c r="F101">
        <v>5.0000000000000001E-3</v>
      </c>
      <c r="G101">
        <v>0</v>
      </c>
      <c r="I101">
        <f t="shared" si="4"/>
        <v>20572</v>
      </c>
      <c r="J101">
        <f t="shared" si="5"/>
        <v>13.8</v>
      </c>
      <c r="K101">
        <f t="shared" si="6"/>
        <v>1.0999999999999999E-2</v>
      </c>
      <c r="L101">
        <f t="shared" si="7"/>
        <v>5</v>
      </c>
    </row>
    <row r="102" spans="1:12" x14ac:dyDescent="0.55000000000000004">
      <c r="A102" s="5">
        <v>20365</v>
      </c>
      <c r="B102">
        <v>7.0000000000000007E-2</v>
      </c>
      <c r="C102">
        <v>2.5000000000000001E-2</v>
      </c>
      <c r="D102">
        <v>0</v>
      </c>
      <c r="E102" s="6">
        <v>6.8749999999999992E-2</v>
      </c>
      <c r="F102">
        <v>2E-3</v>
      </c>
      <c r="G102">
        <v>0</v>
      </c>
      <c r="I102">
        <f t="shared" si="4"/>
        <v>20365</v>
      </c>
      <c r="J102">
        <f t="shared" si="5"/>
        <v>4.2</v>
      </c>
      <c r="K102">
        <f t="shared" si="6"/>
        <v>2.5000000000000001E-2</v>
      </c>
      <c r="L102">
        <f t="shared" si="7"/>
        <v>2</v>
      </c>
    </row>
    <row r="103" spans="1:12" x14ac:dyDescent="0.55000000000000004">
      <c r="A103" s="5">
        <v>20517</v>
      </c>
      <c r="B103">
        <v>0.25</v>
      </c>
      <c r="C103">
        <v>0.02</v>
      </c>
      <c r="D103">
        <v>0</v>
      </c>
      <c r="E103" s="6">
        <v>7.0833333333333331E-2</v>
      </c>
      <c r="F103">
        <v>2E-3</v>
      </c>
      <c r="G103">
        <v>0</v>
      </c>
      <c r="I103">
        <f t="shared" si="4"/>
        <v>20517</v>
      </c>
      <c r="J103">
        <f t="shared" si="5"/>
        <v>15</v>
      </c>
      <c r="K103">
        <f t="shared" si="6"/>
        <v>0.02</v>
      </c>
      <c r="L103">
        <f t="shared" si="7"/>
        <v>2</v>
      </c>
    </row>
    <row r="104" spans="1:12" x14ac:dyDescent="0.55000000000000004">
      <c r="A104" s="5">
        <v>20687</v>
      </c>
      <c r="B104">
        <v>0.1</v>
      </c>
      <c r="C104">
        <v>7.0000000000000001E-3</v>
      </c>
      <c r="D104">
        <v>0</v>
      </c>
      <c r="E104" s="6">
        <v>7.6388888888888895E-2</v>
      </c>
      <c r="F104">
        <v>1E-3</v>
      </c>
      <c r="G104">
        <v>0</v>
      </c>
      <c r="I104">
        <f t="shared" si="4"/>
        <v>20687</v>
      </c>
      <c r="J104">
        <f t="shared" si="5"/>
        <v>6</v>
      </c>
      <c r="K104">
        <f t="shared" si="6"/>
        <v>7.0000000000000001E-3</v>
      </c>
      <c r="L104">
        <f t="shared" si="7"/>
        <v>1</v>
      </c>
    </row>
    <row r="105" spans="1:12" x14ac:dyDescent="0.55000000000000004">
      <c r="A105" s="5">
        <v>20419</v>
      </c>
      <c r="B105">
        <v>0.01</v>
      </c>
      <c r="C105">
        <v>1.7999999999999999E-2</v>
      </c>
      <c r="D105">
        <v>0</v>
      </c>
      <c r="E105" s="6">
        <v>8.1250000000000003E-2</v>
      </c>
      <c r="F105">
        <v>0</v>
      </c>
      <c r="G105">
        <v>0</v>
      </c>
      <c r="I105">
        <f t="shared" si="4"/>
        <v>20419</v>
      </c>
      <c r="J105">
        <f t="shared" si="5"/>
        <v>0.6</v>
      </c>
      <c r="K105">
        <f t="shared" si="6"/>
        <v>1.7999999999999999E-2</v>
      </c>
      <c r="L105">
        <f t="shared" si="7"/>
        <v>0</v>
      </c>
    </row>
    <row r="106" spans="1:12" x14ac:dyDescent="0.55000000000000004">
      <c r="A106" s="5">
        <v>20323</v>
      </c>
      <c r="B106">
        <v>0.01</v>
      </c>
      <c r="C106">
        <v>5.0000000000000001E-3</v>
      </c>
      <c r="D106">
        <v>0</v>
      </c>
      <c r="E106" s="6">
        <v>7.6388888888888895E-2</v>
      </c>
      <c r="F106">
        <v>0</v>
      </c>
      <c r="G106">
        <v>0</v>
      </c>
      <c r="I106">
        <f t="shared" si="4"/>
        <v>20323</v>
      </c>
      <c r="J106">
        <f t="shared" si="5"/>
        <v>0.6</v>
      </c>
      <c r="K106">
        <f t="shared" si="6"/>
        <v>5.0000000000000001E-3</v>
      </c>
      <c r="L106">
        <f t="shared" si="7"/>
        <v>0</v>
      </c>
    </row>
    <row r="107" spans="1:12" x14ac:dyDescent="0.55000000000000004">
      <c r="A107">
        <v>20521</v>
      </c>
      <c r="B107">
        <v>0.01</v>
      </c>
      <c r="C107">
        <v>1.2999999999999999E-2</v>
      </c>
      <c r="D107">
        <v>0</v>
      </c>
      <c r="E107" s="6">
        <v>6.5277777777777782E-2</v>
      </c>
      <c r="F107">
        <v>0</v>
      </c>
      <c r="G107">
        <v>0</v>
      </c>
      <c r="I107">
        <f t="shared" si="4"/>
        <v>20521</v>
      </c>
      <c r="J107">
        <f t="shared" si="5"/>
        <v>0.6</v>
      </c>
      <c r="K107">
        <f t="shared" si="6"/>
        <v>1.2999999999999999E-2</v>
      </c>
      <c r="L107">
        <f t="shared" si="7"/>
        <v>0</v>
      </c>
    </row>
    <row r="108" spans="1:12" x14ac:dyDescent="0.55000000000000004">
      <c r="A108">
        <v>20443</v>
      </c>
      <c r="B108">
        <v>0.01</v>
      </c>
      <c r="C108">
        <v>2E-3</v>
      </c>
      <c r="D108">
        <v>0</v>
      </c>
      <c r="E108" s="6">
        <v>7.4999999999999997E-2</v>
      </c>
      <c r="F108">
        <v>0</v>
      </c>
      <c r="G108">
        <v>0</v>
      </c>
      <c r="I108">
        <f t="shared" si="4"/>
        <v>20443</v>
      </c>
      <c r="J108">
        <f t="shared" si="5"/>
        <v>0.6</v>
      </c>
      <c r="K108">
        <f t="shared" si="6"/>
        <v>2E-3</v>
      </c>
      <c r="L108">
        <f t="shared" si="7"/>
        <v>0</v>
      </c>
    </row>
    <row r="109" spans="1:12" x14ac:dyDescent="0.55000000000000004">
      <c r="A109">
        <v>20366</v>
      </c>
      <c r="B109">
        <v>0.01</v>
      </c>
      <c r="C109">
        <v>1.4999999999999999E-2</v>
      </c>
      <c r="D109">
        <v>0</v>
      </c>
      <c r="E109" s="6">
        <v>8.4027777777777771E-2</v>
      </c>
      <c r="F109">
        <v>0</v>
      </c>
      <c r="G109">
        <v>0</v>
      </c>
      <c r="I109">
        <f t="shared" si="4"/>
        <v>20366</v>
      </c>
      <c r="J109">
        <f t="shared" si="5"/>
        <v>0.6</v>
      </c>
      <c r="K109">
        <f t="shared" si="6"/>
        <v>1.4999999999999999E-2</v>
      </c>
      <c r="L109">
        <f t="shared" si="7"/>
        <v>0</v>
      </c>
    </row>
    <row r="110" spans="1:12" x14ac:dyDescent="0.55000000000000004">
      <c r="A110">
        <v>20370</v>
      </c>
      <c r="B110">
        <v>0.01</v>
      </c>
      <c r="C110">
        <v>1.6E-2</v>
      </c>
      <c r="D110">
        <v>0</v>
      </c>
      <c r="E110" s="6">
        <v>6.0416666666666667E-2</v>
      </c>
      <c r="F110">
        <v>0</v>
      </c>
      <c r="G110">
        <v>0</v>
      </c>
      <c r="I110">
        <f t="shared" si="4"/>
        <v>20370</v>
      </c>
      <c r="J110">
        <f t="shared" si="5"/>
        <v>0.6</v>
      </c>
      <c r="K110">
        <f t="shared" si="6"/>
        <v>1.6E-2</v>
      </c>
      <c r="L110">
        <f t="shared" si="7"/>
        <v>0</v>
      </c>
    </row>
    <row r="111" spans="1:12" x14ac:dyDescent="0.55000000000000004">
      <c r="A111">
        <v>20525</v>
      </c>
      <c r="B111">
        <v>0.01</v>
      </c>
      <c r="C111">
        <v>1.4999999999999999E-2</v>
      </c>
      <c r="D111">
        <v>0</v>
      </c>
      <c r="E111" s="6">
        <v>6.3194444444444442E-2</v>
      </c>
      <c r="F111">
        <v>0</v>
      </c>
      <c r="G111">
        <v>0</v>
      </c>
      <c r="I111">
        <f t="shared" si="4"/>
        <v>20525</v>
      </c>
      <c r="J111">
        <f t="shared" si="5"/>
        <v>0.6</v>
      </c>
      <c r="K111">
        <f t="shared" si="6"/>
        <v>1.4999999999999999E-2</v>
      </c>
      <c r="L111">
        <f t="shared" si="7"/>
        <v>0</v>
      </c>
    </row>
    <row r="112" spans="1:12" x14ac:dyDescent="0.55000000000000004">
      <c r="A112">
        <v>20496</v>
      </c>
      <c r="B112">
        <v>0.01</v>
      </c>
      <c r="C112">
        <v>3.5999999999999997E-2</v>
      </c>
      <c r="D112">
        <v>0</v>
      </c>
      <c r="E112" s="6">
        <v>6.3194444444444442E-2</v>
      </c>
      <c r="F112">
        <v>0</v>
      </c>
      <c r="G112">
        <v>0</v>
      </c>
      <c r="I112">
        <f t="shared" si="4"/>
        <v>20496</v>
      </c>
      <c r="J112">
        <f t="shared" si="5"/>
        <v>0.6</v>
      </c>
      <c r="K112">
        <f t="shared" si="6"/>
        <v>3.5999999999999997E-2</v>
      </c>
      <c r="L112">
        <f t="shared" si="7"/>
        <v>0</v>
      </c>
    </row>
    <row r="113" spans="1:12" x14ac:dyDescent="0.55000000000000004">
      <c r="A113">
        <v>20497</v>
      </c>
      <c r="B113">
        <v>0.01</v>
      </c>
      <c r="C113">
        <v>4.0000000000000001E-3</v>
      </c>
      <c r="D113">
        <v>0</v>
      </c>
      <c r="E113" s="6">
        <v>6.3194444444444442E-2</v>
      </c>
      <c r="F113">
        <v>0</v>
      </c>
      <c r="G113">
        <v>0</v>
      </c>
      <c r="I113">
        <f t="shared" si="4"/>
        <v>20497</v>
      </c>
      <c r="J113">
        <f t="shared" si="5"/>
        <v>0.6</v>
      </c>
      <c r="K113">
        <f t="shared" si="6"/>
        <v>4.0000000000000001E-3</v>
      </c>
      <c r="L113">
        <f t="shared" si="7"/>
        <v>0</v>
      </c>
    </row>
    <row r="114" spans="1:12" x14ac:dyDescent="0.55000000000000004">
      <c r="A114">
        <v>20154</v>
      </c>
      <c r="B114">
        <v>0.01</v>
      </c>
      <c r="C114">
        <v>1.4999999999999999E-2</v>
      </c>
      <c r="D114">
        <v>0</v>
      </c>
      <c r="E114" s="6">
        <v>6.25E-2</v>
      </c>
      <c r="F114">
        <v>0</v>
      </c>
      <c r="G114">
        <v>0</v>
      </c>
      <c r="I114">
        <f t="shared" si="4"/>
        <v>20154</v>
      </c>
      <c r="J114">
        <f t="shared" si="5"/>
        <v>0.6</v>
      </c>
      <c r="K114">
        <f t="shared" si="6"/>
        <v>1.4999999999999999E-2</v>
      </c>
      <c r="L114">
        <f t="shared" si="7"/>
        <v>0</v>
      </c>
    </row>
    <row r="115" spans="1:12" x14ac:dyDescent="0.55000000000000004">
      <c r="A115">
        <v>20526</v>
      </c>
      <c r="B115">
        <v>0.01</v>
      </c>
      <c r="C115">
        <v>2.5000000000000001E-2</v>
      </c>
      <c r="D115">
        <v>0</v>
      </c>
      <c r="E115" s="6">
        <v>6.3194444444444442E-2</v>
      </c>
      <c r="F115">
        <v>0</v>
      </c>
      <c r="G115">
        <v>0</v>
      </c>
      <c r="I115">
        <f t="shared" si="4"/>
        <v>20526</v>
      </c>
      <c r="J115">
        <f t="shared" si="5"/>
        <v>0.6</v>
      </c>
      <c r="K115">
        <f t="shared" si="6"/>
        <v>2.5000000000000001E-2</v>
      </c>
      <c r="L115">
        <f t="shared" si="7"/>
        <v>0</v>
      </c>
    </row>
    <row r="116" spans="1:12" x14ac:dyDescent="0.55000000000000004">
      <c r="A116">
        <v>23257</v>
      </c>
      <c r="B116">
        <v>0.01</v>
      </c>
      <c r="C116">
        <v>1.7000000000000001E-2</v>
      </c>
      <c r="D116">
        <v>0</v>
      </c>
      <c r="E116" s="6">
        <v>6.3888888888888884E-2</v>
      </c>
      <c r="F116">
        <v>0</v>
      </c>
      <c r="G116">
        <v>0</v>
      </c>
      <c r="I116">
        <f t="shared" si="4"/>
        <v>23257</v>
      </c>
      <c r="J116">
        <f t="shared" si="5"/>
        <v>0.6</v>
      </c>
      <c r="K116">
        <f t="shared" si="6"/>
        <v>1.7000000000000001E-2</v>
      </c>
      <c r="L116">
        <f t="shared" si="7"/>
        <v>0</v>
      </c>
    </row>
    <row r="117" spans="1:12" x14ac:dyDescent="0.55000000000000004">
      <c r="A117">
        <v>20445</v>
      </c>
      <c r="B117">
        <v>0.01</v>
      </c>
      <c r="C117">
        <v>1E-3</v>
      </c>
      <c r="D117">
        <v>0</v>
      </c>
      <c r="E117" s="6">
        <v>8.4722222222222213E-2</v>
      </c>
      <c r="F117">
        <v>0</v>
      </c>
      <c r="G117">
        <v>0</v>
      </c>
      <c r="I117">
        <f t="shared" si="4"/>
        <v>20445</v>
      </c>
      <c r="J117">
        <f t="shared" si="5"/>
        <v>0.6</v>
      </c>
      <c r="K117">
        <f t="shared" si="6"/>
        <v>1E-3</v>
      </c>
      <c r="L117">
        <f t="shared" si="7"/>
        <v>0</v>
      </c>
    </row>
    <row r="118" spans="1:12" x14ac:dyDescent="0.55000000000000004">
      <c r="A118">
        <v>22006</v>
      </c>
      <c r="B118">
        <v>0.01</v>
      </c>
      <c r="C118">
        <v>1.2E-2</v>
      </c>
      <c r="D118">
        <v>0</v>
      </c>
      <c r="E118" s="6">
        <v>6.8749999999999992E-2</v>
      </c>
      <c r="F118">
        <v>0</v>
      </c>
      <c r="G118">
        <v>0</v>
      </c>
      <c r="I118">
        <f t="shared" si="4"/>
        <v>22006</v>
      </c>
      <c r="J118">
        <f t="shared" si="5"/>
        <v>0.6</v>
      </c>
      <c r="K118">
        <f t="shared" si="6"/>
        <v>1.2E-2</v>
      </c>
      <c r="L118">
        <f t="shared" si="7"/>
        <v>0</v>
      </c>
    </row>
    <row r="119" spans="1:12" x14ac:dyDescent="0.55000000000000004">
      <c r="A119">
        <v>20100</v>
      </c>
      <c r="B119">
        <v>0.06</v>
      </c>
      <c r="C119">
        <v>4.0000000000000001E-3</v>
      </c>
      <c r="D119">
        <v>0</v>
      </c>
      <c r="E119" s="6">
        <v>8.6805555555555566E-2</v>
      </c>
      <c r="F119">
        <v>0</v>
      </c>
      <c r="G119">
        <v>0</v>
      </c>
      <c r="I119">
        <f t="shared" si="4"/>
        <v>20100</v>
      </c>
      <c r="J119">
        <f t="shared" si="5"/>
        <v>3.5999999999999996</v>
      </c>
      <c r="K119">
        <f t="shared" si="6"/>
        <v>4.0000000000000001E-3</v>
      </c>
      <c r="L119">
        <f t="shared" si="7"/>
        <v>0</v>
      </c>
    </row>
    <row r="120" spans="1:12" x14ac:dyDescent="0.55000000000000004">
      <c r="A120">
        <v>20050</v>
      </c>
      <c r="B120">
        <v>0.01</v>
      </c>
      <c r="C120">
        <v>5.0000000000000001E-3</v>
      </c>
      <c r="D120">
        <v>0</v>
      </c>
      <c r="E120" s="6">
        <v>7.2222222222222229E-2</v>
      </c>
      <c r="F120">
        <v>0</v>
      </c>
      <c r="G120">
        <v>0</v>
      </c>
      <c r="I120">
        <f t="shared" si="4"/>
        <v>20050</v>
      </c>
      <c r="J120">
        <f t="shared" si="5"/>
        <v>0.6</v>
      </c>
      <c r="K120">
        <f t="shared" si="6"/>
        <v>5.0000000000000001E-3</v>
      </c>
      <c r="L120">
        <f t="shared" si="7"/>
        <v>0</v>
      </c>
    </row>
    <row r="121" spans="1:12" x14ac:dyDescent="0.55000000000000004">
      <c r="A121">
        <v>23254</v>
      </c>
      <c r="B121">
        <v>0.01</v>
      </c>
      <c r="C121">
        <v>5.0000000000000001E-3</v>
      </c>
      <c r="D121">
        <v>0</v>
      </c>
      <c r="E121" s="6">
        <v>7.1527777777777787E-2</v>
      </c>
      <c r="F121">
        <v>0</v>
      </c>
      <c r="G121">
        <v>0</v>
      </c>
      <c r="I121">
        <f t="shared" si="4"/>
        <v>23254</v>
      </c>
      <c r="J121">
        <f t="shared" si="5"/>
        <v>0.6</v>
      </c>
      <c r="K121">
        <f t="shared" si="6"/>
        <v>5.0000000000000001E-3</v>
      </c>
      <c r="L121">
        <f t="shared" si="7"/>
        <v>0</v>
      </c>
    </row>
    <row r="122" spans="1:12" x14ac:dyDescent="0.55000000000000004">
      <c r="A122">
        <v>20126</v>
      </c>
      <c r="B122">
        <v>0.01</v>
      </c>
      <c r="C122">
        <v>1.4999999999999999E-2</v>
      </c>
      <c r="D122">
        <v>0</v>
      </c>
      <c r="E122" s="6">
        <v>7.4305555555555555E-2</v>
      </c>
      <c r="F122">
        <v>0</v>
      </c>
      <c r="G122">
        <v>0</v>
      </c>
      <c r="I122">
        <f t="shared" si="4"/>
        <v>20126</v>
      </c>
      <c r="J122">
        <f t="shared" si="5"/>
        <v>0.6</v>
      </c>
      <c r="K122">
        <f t="shared" si="6"/>
        <v>1.4999999999999999E-2</v>
      </c>
      <c r="L122">
        <f t="shared" si="7"/>
        <v>0</v>
      </c>
    </row>
    <row r="123" spans="1:12" x14ac:dyDescent="0.55000000000000004">
      <c r="A123">
        <v>20581</v>
      </c>
      <c r="B123">
        <v>0.01</v>
      </c>
      <c r="C123">
        <v>1.0999999999999999E-2</v>
      </c>
      <c r="D123">
        <v>0</v>
      </c>
      <c r="E123" s="6">
        <v>8.6111111111111124E-2</v>
      </c>
      <c r="F123">
        <v>0</v>
      </c>
      <c r="G123">
        <v>0</v>
      </c>
      <c r="I123">
        <f t="shared" si="4"/>
        <v>20581</v>
      </c>
      <c r="J123">
        <f t="shared" si="5"/>
        <v>0.6</v>
      </c>
      <c r="K123">
        <f t="shared" si="6"/>
        <v>1.0999999999999999E-2</v>
      </c>
      <c r="L123">
        <f t="shared" si="7"/>
        <v>0</v>
      </c>
    </row>
    <row r="124" spans="1:12" x14ac:dyDescent="0.55000000000000004">
      <c r="A124">
        <v>20046</v>
      </c>
      <c r="B124">
        <v>0.01</v>
      </c>
      <c r="C124">
        <v>8.0000000000000002E-3</v>
      </c>
      <c r="D124">
        <v>0</v>
      </c>
      <c r="E124" s="6">
        <v>8.0555555555555561E-2</v>
      </c>
      <c r="F124">
        <v>0</v>
      </c>
      <c r="G124">
        <v>0</v>
      </c>
      <c r="I124">
        <f t="shared" si="4"/>
        <v>20046</v>
      </c>
      <c r="J124">
        <f t="shared" si="5"/>
        <v>0.6</v>
      </c>
      <c r="K124">
        <f t="shared" si="6"/>
        <v>8.0000000000000002E-3</v>
      </c>
      <c r="L124">
        <f t="shared" si="7"/>
        <v>0</v>
      </c>
    </row>
    <row r="125" spans="1:12" x14ac:dyDescent="0.55000000000000004">
      <c r="A125">
        <v>20420</v>
      </c>
      <c r="B125">
        <v>0.01</v>
      </c>
      <c r="C125">
        <v>1.7999999999999999E-2</v>
      </c>
      <c r="D125">
        <v>0</v>
      </c>
      <c r="E125" s="6">
        <v>8.0555555555555561E-2</v>
      </c>
      <c r="F125">
        <v>0</v>
      </c>
      <c r="G125">
        <v>0</v>
      </c>
      <c r="I125">
        <f t="shared" si="4"/>
        <v>20420</v>
      </c>
      <c r="J125">
        <f t="shared" si="5"/>
        <v>0.6</v>
      </c>
      <c r="K125">
        <f t="shared" si="6"/>
        <v>1.7999999999999999E-2</v>
      </c>
      <c r="L125">
        <f t="shared" si="7"/>
        <v>0</v>
      </c>
    </row>
    <row r="126" spans="1:12" x14ac:dyDescent="0.55000000000000004">
      <c r="A126">
        <v>20321</v>
      </c>
      <c r="B126">
        <v>0.01</v>
      </c>
      <c r="C126">
        <v>1.4E-2</v>
      </c>
      <c r="D126">
        <v>0</v>
      </c>
      <c r="E126" s="6">
        <v>7.6388888888888895E-2</v>
      </c>
      <c r="F126">
        <v>0</v>
      </c>
      <c r="G126">
        <v>0</v>
      </c>
      <c r="I126">
        <f t="shared" si="4"/>
        <v>20321</v>
      </c>
      <c r="J126">
        <f t="shared" si="5"/>
        <v>0.6</v>
      </c>
      <c r="K126">
        <f t="shared" si="6"/>
        <v>1.4E-2</v>
      </c>
      <c r="L126">
        <f t="shared" si="7"/>
        <v>0</v>
      </c>
    </row>
    <row r="127" spans="1:12" x14ac:dyDescent="0.55000000000000004">
      <c r="A127">
        <v>20255</v>
      </c>
      <c r="B127">
        <v>0.01</v>
      </c>
      <c r="C127">
        <v>8.0000000000000002E-3</v>
      </c>
      <c r="D127">
        <v>0</v>
      </c>
      <c r="E127" s="6">
        <v>8.1250000000000003E-2</v>
      </c>
      <c r="F127">
        <v>0</v>
      </c>
      <c r="G127">
        <v>0</v>
      </c>
      <c r="I127">
        <f t="shared" si="4"/>
        <v>20255</v>
      </c>
      <c r="J127">
        <f t="shared" si="5"/>
        <v>0.6</v>
      </c>
      <c r="K127">
        <f t="shared" si="6"/>
        <v>8.0000000000000002E-3</v>
      </c>
      <c r="L127">
        <f t="shared" si="7"/>
        <v>0</v>
      </c>
    </row>
    <row r="128" spans="1:12" x14ac:dyDescent="0.55000000000000004">
      <c r="A128">
        <v>20609</v>
      </c>
      <c r="B128">
        <v>0.01</v>
      </c>
      <c r="C128">
        <v>1.9E-2</v>
      </c>
      <c r="D128">
        <v>0</v>
      </c>
      <c r="E128" s="6">
        <v>7.013888888888889E-2</v>
      </c>
      <c r="F128">
        <v>0</v>
      </c>
      <c r="G128">
        <v>0</v>
      </c>
      <c r="I128">
        <f t="shared" si="4"/>
        <v>20609</v>
      </c>
      <c r="J128">
        <f t="shared" si="5"/>
        <v>0.6</v>
      </c>
      <c r="K128">
        <f t="shared" si="6"/>
        <v>1.9E-2</v>
      </c>
      <c r="L128">
        <f t="shared" si="7"/>
        <v>0</v>
      </c>
    </row>
    <row r="129" spans="1:12" x14ac:dyDescent="0.55000000000000004">
      <c r="A129">
        <v>20610</v>
      </c>
      <c r="B129">
        <v>0.01</v>
      </c>
      <c r="C129">
        <v>3.0000000000000001E-3</v>
      </c>
      <c r="D129">
        <v>0</v>
      </c>
      <c r="E129" s="6">
        <v>7.013888888888889E-2</v>
      </c>
      <c r="F129">
        <v>0</v>
      </c>
      <c r="G129">
        <v>0</v>
      </c>
      <c r="I129">
        <f t="shared" si="4"/>
        <v>20610</v>
      </c>
      <c r="J129">
        <f t="shared" si="5"/>
        <v>0.6</v>
      </c>
      <c r="K129">
        <f t="shared" si="6"/>
        <v>3.0000000000000001E-3</v>
      </c>
      <c r="L129">
        <f t="shared" si="7"/>
        <v>0</v>
      </c>
    </row>
    <row r="130" spans="1:12" x14ac:dyDescent="0.55000000000000004">
      <c r="A130">
        <v>20577</v>
      </c>
      <c r="B130">
        <v>0.01</v>
      </c>
      <c r="C130">
        <v>1.7000000000000001E-2</v>
      </c>
      <c r="D130">
        <v>0</v>
      </c>
      <c r="E130" s="6">
        <v>6.3888888888888884E-2</v>
      </c>
      <c r="F130">
        <v>0</v>
      </c>
      <c r="G130">
        <v>0</v>
      </c>
      <c r="I130">
        <f t="shared" si="4"/>
        <v>20577</v>
      </c>
      <c r="J130">
        <f t="shared" si="5"/>
        <v>0.6</v>
      </c>
      <c r="K130">
        <f t="shared" si="6"/>
        <v>1.7000000000000001E-2</v>
      </c>
      <c r="L130">
        <f t="shared" si="7"/>
        <v>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CEB50D-8C50-4556-A382-51BFFB64DDDD}">
  <dimension ref="A1:L208"/>
  <sheetViews>
    <sheetView topLeftCell="A16" zoomScale="70" zoomScaleNormal="70" workbookViewId="0">
      <selection activeCell="AA53" sqref="AA53"/>
    </sheetView>
  </sheetViews>
  <sheetFormatPr defaultRowHeight="14.4" x14ac:dyDescent="0.55000000000000004"/>
  <sheetData>
    <row r="1" spans="1:6" x14ac:dyDescent="0.55000000000000004">
      <c r="A1" t="s">
        <v>45</v>
      </c>
    </row>
    <row r="2" spans="1:6" x14ac:dyDescent="0.55000000000000004">
      <c r="A2" t="s">
        <v>46</v>
      </c>
    </row>
    <row r="3" spans="1:6" x14ac:dyDescent="0.55000000000000004">
      <c r="A3" t="s">
        <v>47</v>
      </c>
      <c r="B3" t="s">
        <v>48</v>
      </c>
      <c r="C3" t="s">
        <v>48</v>
      </c>
      <c r="D3" t="s">
        <v>48</v>
      </c>
      <c r="E3" t="s">
        <v>48</v>
      </c>
      <c r="F3" t="s">
        <v>49</v>
      </c>
    </row>
    <row r="4" spans="1:6" x14ac:dyDescent="0.55000000000000004">
      <c r="A4" t="s">
        <v>50</v>
      </c>
      <c r="B4" t="s">
        <v>51</v>
      </c>
    </row>
    <row r="5" spans="1:6" x14ac:dyDescent="0.55000000000000004">
      <c r="A5" t="s">
        <v>52</v>
      </c>
    </row>
    <row r="6" spans="1:6" x14ac:dyDescent="0.55000000000000004">
      <c r="A6" t="s">
        <v>47</v>
      </c>
      <c r="B6" t="s">
        <v>48</v>
      </c>
      <c r="C6" t="s">
        <v>51</v>
      </c>
    </row>
    <row r="7" spans="1:6" x14ac:dyDescent="0.55000000000000004">
      <c r="A7" t="s">
        <v>52</v>
      </c>
      <c r="B7" t="s">
        <v>53</v>
      </c>
    </row>
    <row r="8" spans="1:6" x14ac:dyDescent="0.55000000000000004">
      <c r="A8" t="s">
        <v>54</v>
      </c>
      <c r="B8" t="s">
        <v>55</v>
      </c>
    </row>
    <row r="9" spans="1:6" x14ac:dyDescent="0.55000000000000004">
      <c r="A9" t="s">
        <v>52</v>
      </c>
      <c r="B9" t="s">
        <v>56</v>
      </c>
    </row>
    <row r="10" spans="1:6" x14ac:dyDescent="0.55000000000000004">
      <c r="A10" t="s">
        <v>50</v>
      </c>
      <c r="B10" t="s">
        <v>57</v>
      </c>
    </row>
    <row r="11" spans="1:6" x14ac:dyDescent="0.55000000000000004">
      <c r="A11" t="s">
        <v>54</v>
      </c>
    </row>
    <row r="12" spans="1:6" x14ac:dyDescent="0.55000000000000004">
      <c r="A12" t="s">
        <v>47</v>
      </c>
      <c r="B12" t="s">
        <v>58</v>
      </c>
    </row>
    <row r="13" spans="1:6" x14ac:dyDescent="0.55000000000000004">
      <c r="A13" t="s">
        <v>50</v>
      </c>
      <c r="B13" t="s">
        <v>59</v>
      </c>
    </row>
    <row r="14" spans="1:6" x14ac:dyDescent="0.55000000000000004">
      <c r="A14" t="s">
        <v>60</v>
      </c>
      <c r="B14" t="s">
        <v>51</v>
      </c>
    </row>
    <row r="15" spans="1:6" x14ac:dyDescent="0.55000000000000004">
      <c r="A15" t="s">
        <v>52</v>
      </c>
      <c r="B15" t="s">
        <v>51</v>
      </c>
    </row>
    <row r="16" spans="1:6" x14ac:dyDescent="0.55000000000000004">
      <c r="A16" t="s">
        <v>52</v>
      </c>
      <c r="B16" t="s">
        <v>61</v>
      </c>
    </row>
    <row r="17" spans="1:12" x14ac:dyDescent="0.55000000000000004">
      <c r="A17" t="s">
        <v>54</v>
      </c>
      <c r="B17" t="s">
        <v>62</v>
      </c>
    </row>
    <row r="18" spans="1:12" x14ac:dyDescent="0.55000000000000004">
      <c r="A18" t="s">
        <v>50</v>
      </c>
    </row>
    <row r="19" spans="1:12" x14ac:dyDescent="0.55000000000000004">
      <c r="A19" s="5" t="s">
        <v>8</v>
      </c>
      <c r="B19" t="s">
        <v>9</v>
      </c>
      <c r="C19" t="s">
        <v>10</v>
      </c>
      <c r="D19" t="s">
        <v>11</v>
      </c>
      <c r="E19" t="s">
        <v>11</v>
      </c>
      <c r="F19" t="s">
        <v>12</v>
      </c>
      <c r="G19" t="s">
        <v>13</v>
      </c>
      <c r="I19" t="str">
        <f>A19</f>
        <v xml:space="preserve">Node            </v>
      </c>
      <c r="J19" t="s">
        <v>14</v>
      </c>
      <c r="K19" t="s">
        <v>15</v>
      </c>
      <c r="L19" t="s">
        <v>16</v>
      </c>
    </row>
    <row r="20" spans="1:12" x14ac:dyDescent="0.55000000000000004">
      <c r="A20" s="5">
        <v>20368</v>
      </c>
      <c r="B20">
        <v>0.87</v>
      </c>
      <c r="C20">
        <v>0.23200000000000001</v>
      </c>
      <c r="D20">
        <v>0</v>
      </c>
      <c r="E20" s="6">
        <v>6.25E-2</v>
      </c>
      <c r="F20">
        <v>0.64400000000000002</v>
      </c>
      <c r="G20">
        <v>0</v>
      </c>
      <c r="I20">
        <f>A20</f>
        <v>20368</v>
      </c>
      <c r="J20">
        <f>B20*60</f>
        <v>52.2</v>
      </c>
      <c r="K20">
        <f>C20</f>
        <v>0.23200000000000001</v>
      </c>
      <c r="L20">
        <f>F20*1000</f>
        <v>644</v>
      </c>
    </row>
    <row r="21" spans="1:12" x14ac:dyDescent="0.55000000000000004">
      <c r="A21" s="5">
        <v>20534</v>
      </c>
      <c r="B21">
        <v>0.71</v>
      </c>
      <c r="C21">
        <v>0.314</v>
      </c>
      <c r="D21">
        <v>0</v>
      </c>
      <c r="E21" s="6">
        <v>6.25E-2</v>
      </c>
      <c r="F21">
        <v>0.63200000000000001</v>
      </c>
      <c r="G21">
        <v>0</v>
      </c>
      <c r="I21">
        <f t="shared" ref="I21:I71" si="0">A21</f>
        <v>20534</v>
      </c>
      <c r="J21">
        <f t="shared" ref="J21:J71" si="1">B21*60</f>
        <v>42.599999999999994</v>
      </c>
      <c r="K21">
        <f t="shared" ref="K21:K71" si="2">C21</f>
        <v>0.314</v>
      </c>
      <c r="L21">
        <f t="shared" ref="L21:L71" si="3">F21*1000</f>
        <v>632</v>
      </c>
    </row>
    <row r="22" spans="1:12" x14ac:dyDescent="0.55000000000000004">
      <c r="A22" s="5">
        <v>20111</v>
      </c>
      <c r="B22">
        <v>0.79</v>
      </c>
      <c r="C22">
        <v>0.33700000000000002</v>
      </c>
      <c r="D22">
        <v>0</v>
      </c>
      <c r="E22" s="6">
        <v>6.5277777777777782E-2</v>
      </c>
      <c r="F22">
        <v>0.57499999999999996</v>
      </c>
      <c r="G22">
        <v>0</v>
      </c>
      <c r="I22">
        <f t="shared" si="0"/>
        <v>20111</v>
      </c>
      <c r="J22">
        <f t="shared" si="1"/>
        <v>47.400000000000006</v>
      </c>
      <c r="K22">
        <f t="shared" si="2"/>
        <v>0.33700000000000002</v>
      </c>
      <c r="L22">
        <f t="shared" si="3"/>
        <v>575</v>
      </c>
    </row>
    <row r="23" spans="1:12" x14ac:dyDescent="0.55000000000000004">
      <c r="A23" s="5">
        <v>20586</v>
      </c>
      <c r="B23">
        <v>0.72</v>
      </c>
      <c r="C23">
        <v>0.223</v>
      </c>
      <c r="D23">
        <v>0</v>
      </c>
      <c r="E23" s="6">
        <v>6.25E-2</v>
      </c>
      <c r="F23">
        <v>0.49</v>
      </c>
      <c r="G23">
        <v>0</v>
      </c>
      <c r="I23">
        <f t="shared" si="0"/>
        <v>20586</v>
      </c>
      <c r="J23">
        <f t="shared" si="1"/>
        <v>43.199999999999996</v>
      </c>
      <c r="K23">
        <f t="shared" si="2"/>
        <v>0.223</v>
      </c>
      <c r="L23">
        <f t="shared" si="3"/>
        <v>490</v>
      </c>
    </row>
    <row r="24" spans="1:12" x14ac:dyDescent="0.55000000000000004">
      <c r="A24" s="5">
        <v>20103</v>
      </c>
      <c r="B24">
        <v>0.8</v>
      </c>
      <c r="C24">
        <v>0.23200000000000001</v>
      </c>
      <c r="D24">
        <v>0</v>
      </c>
      <c r="E24" s="6">
        <v>6.5972222222222224E-2</v>
      </c>
      <c r="F24">
        <v>0.49</v>
      </c>
      <c r="G24">
        <v>0</v>
      </c>
      <c r="I24">
        <f t="shared" si="0"/>
        <v>20103</v>
      </c>
      <c r="J24">
        <f t="shared" si="1"/>
        <v>48</v>
      </c>
      <c r="K24">
        <f t="shared" si="2"/>
        <v>0.23200000000000001</v>
      </c>
      <c r="L24">
        <f t="shared" si="3"/>
        <v>490</v>
      </c>
    </row>
    <row r="25" spans="1:12" x14ac:dyDescent="0.55000000000000004">
      <c r="A25" s="5">
        <v>20466</v>
      </c>
      <c r="B25">
        <v>0.99</v>
      </c>
      <c r="C25">
        <v>0.223</v>
      </c>
      <c r="D25">
        <v>0</v>
      </c>
      <c r="E25" s="6">
        <v>6.9444444444444434E-2</v>
      </c>
      <c r="F25">
        <v>0.45300000000000001</v>
      </c>
      <c r="G25">
        <v>0</v>
      </c>
      <c r="I25">
        <f t="shared" si="0"/>
        <v>20466</v>
      </c>
      <c r="J25">
        <f t="shared" si="1"/>
        <v>59.4</v>
      </c>
      <c r="K25">
        <f t="shared" si="2"/>
        <v>0.223</v>
      </c>
      <c r="L25">
        <f t="shared" si="3"/>
        <v>453</v>
      </c>
    </row>
    <row r="26" spans="1:12" x14ac:dyDescent="0.55000000000000004">
      <c r="A26">
        <v>20159</v>
      </c>
      <c r="B26">
        <v>0.8</v>
      </c>
      <c r="C26">
        <v>0.29099999999999998</v>
      </c>
      <c r="D26">
        <v>0</v>
      </c>
      <c r="E26" s="6">
        <v>6.5972222222222224E-2</v>
      </c>
      <c r="F26">
        <v>0.44</v>
      </c>
      <c r="G26">
        <v>0</v>
      </c>
      <c r="I26">
        <f t="shared" si="0"/>
        <v>20159</v>
      </c>
      <c r="J26">
        <f t="shared" si="1"/>
        <v>48</v>
      </c>
      <c r="K26">
        <f t="shared" si="2"/>
        <v>0.29099999999999998</v>
      </c>
      <c r="L26">
        <f t="shared" si="3"/>
        <v>440</v>
      </c>
    </row>
    <row r="27" spans="1:12" x14ac:dyDescent="0.55000000000000004">
      <c r="A27" s="5">
        <v>23248</v>
      </c>
      <c r="B27">
        <v>0.71</v>
      </c>
      <c r="C27">
        <v>0.16700000000000001</v>
      </c>
      <c r="D27">
        <v>0</v>
      </c>
      <c r="E27" s="6">
        <v>6.3194444444444442E-2</v>
      </c>
      <c r="F27">
        <v>0.40500000000000003</v>
      </c>
      <c r="G27">
        <v>0</v>
      </c>
      <c r="I27">
        <f t="shared" si="0"/>
        <v>23248</v>
      </c>
      <c r="J27">
        <f t="shared" si="1"/>
        <v>42.599999999999994</v>
      </c>
      <c r="K27">
        <f t="shared" si="2"/>
        <v>0.16700000000000001</v>
      </c>
      <c r="L27">
        <f t="shared" si="3"/>
        <v>405</v>
      </c>
    </row>
    <row r="28" spans="1:12" x14ac:dyDescent="0.55000000000000004">
      <c r="A28" s="5">
        <v>1287</v>
      </c>
      <c r="B28">
        <v>0.63</v>
      </c>
      <c r="C28">
        <v>0.23899999999999999</v>
      </c>
      <c r="D28">
        <v>0</v>
      </c>
      <c r="E28" s="6">
        <v>6.5972222222222224E-2</v>
      </c>
      <c r="F28">
        <v>0.38200000000000001</v>
      </c>
      <c r="G28">
        <v>0</v>
      </c>
      <c r="I28">
        <f t="shared" si="0"/>
        <v>1287</v>
      </c>
      <c r="J28">
        <f t="shared" si="1"/>
        <v>37.799999999999997</v>
      </c>
      <c r="K28">
        <f t="shared" si="2"/>
        <v>0.23899999999999999</v>
      </c>
      <c r="L28">
        <f t="shared" si="3"/>
        <v>382</v>
      </c>
    </row>
    <row r="29" spans="1:12" x14ac:dyDescent="0.55000000000000004">
      <c r="A29">
        <v>20146</v>
      </c>
      <c r="B29">
        <v>0.79</v>
      </c>
      <c r="C29">
        <v>0.185</v>
      </c>
      <c r="D29">
        <v>0</v>
      </c>
      <c r="E29" s="6">
        <v>6.5972222222222224E-2</v>
      </c>
      <c r="F29">
        <v>0.376</v>
      </c>
      <c r="G29">
        <v>0</v>
      </c>
      <c r="I29">
        <f t="shared" si="0"/>
        <v>20146</v>
      </c>
      <c r="J29">
        <f t="shared" si="1"/>
        <v>47.400000000000006</v>
      </c>
      <c r="K29">
        <f t="shared" si="2"/>
        <v>0.185</v>
      </c>
      <c r="L29">
        <f t="shared" si="3"/>
        <v>376</v>
      </c>
    </row>
    <row r="30" spans="1:12" x14ac:dyDescent="0.55000000000000004">
      <c r="A30" s="5">
        <v>20157</v>
      </c>
      <c r="B30">
        <v>0.86</v>
      </c>
      <c r="C30">
        <v>0.17899999999999999</v>
      </c>
      <c r="D30">
        <v>0</v>
      </c>
      <c r="E30" s="6">
        <v>6.9444444444444434E-2</v>
      </c>
      <c r="F30">
        <v>0.375</v>
      </c>
      <c r="G30">
        <v>0</v>
      </c>
      <c r="I30">
        <f t="shared" si="0"/>
        <v>20157</v>
      </c>
      <c r="J30">
        <f t="shared" si="1"/>
        <v>51.6</v>
      </c>
      <c r="K30">
        <f t="shared" si="2"/>
        <v>0.17899999999999999</v>
      </c>
      <c r="L30">
        <f t="shared" si="3"/>
        <v>375</v>
      </c>
    </row>
    <row r="31" spans="1:12" x14ac:dyDescent="0.55000000000000004">
      <c r="A31">
        <v>20123</v>
      </c>
      <c r="B31">
        <v>0.72</v>
      </c>
      <c r="C31">
        <v>0.185</v>
      </c>
      <c r="D31">
        <v>0</v>
      </c>
      <c r="E31" s="6">
        <v>6.5972222222222224E-2</v>
      </c>
      <c r="F31">
        <v>0.36099999999999999</v>
      </c>
      <c r="G31">
        <v>0</v>
      </c>
      <c r="I31">
        <f t="shared" si="0"/>
        <v>20123</v>
      </c>
      <c r="J31">
        <f t="shared" si="1"/>
        <v>43.199999999999996</v>
      </c>
      <c r="K31">
        <f t="shared" si="2"/>
        <v>0.185</v>
      </c>
      <c r="L31">
        <f t="shared" si="3"/>
        <v>361</v>
      </c>
    </row>
    <row r="32" spans="1:12" x14ac:dyDescent="0.55000000000000004">
      <c r="A32" s="5">
        <v>20527</v>
      </c>
      <c r="B32">
        <v>0.75</v>
      </c>
      <c r="C32">
        <v>0.16800000000000001</v>
      </c>
      <c r="D32">
        <v>0</v>
      </c>
      <c r="E32" s="6">
        <v>6.8749999999999992E-2</v>
      </c>
      <c r="F32">
        <v>0.35599999999999998</v>
      </c>
      <c r="G32">
        <v>0</v>
      </c>
      <c r="I32">
        <f t="shared" si="0"/>
        <v>20527</v>
      </c>
      <c r="J32">
        <f t="shared" si="1"/>
        <v>45</v>
      </c>
      <c r="K32">
        <f t="shared" si="2"/>
        <v>0.16800000000000001</v>
      </c>
      <c r="L32">
        <f t="shared" si="3"/>
        <v>356</v>
      </c>
    </row>
    <row r="33" spans="1:12" x14ac:dyDescent="0.55000000000000004">
      <c r="A33" s="5">
        <v>20110</v>
      </c>
      <c r="B33">
        <v>0.74</v>
      </c>
      <c r="C33">
        <v>0.215</v>
      </c>
      <c r="D33">
        <v>0</v>
      </c>
      <c r="E33" s="6">
        <v>6.5972222222222224E-2</v>
      </c>
      <c r="F33">
        <v>0.32500000000000001</v>
      </c>
      <c r="G33">
        <v>0</v>
      </c>
      <c r="I33">
        <f t="shared" si="0"/>
        <v>20110</v>
      </c>
      <c r="J33">
        <f t="shared" si="1"/>
        <v>44.4</v>
      </c>
      <c r="K33">
        <f t="shared" si="2"/>
        <v>0.215</v>
      </c>
      <c r="L33">
        <f t="shared" si="3"/>
        <v>325</v>
      </c>
    </row>
    <row r="34" spans="1:12" x14ac:dyDescent="0.55000000000000004">
      <c r="A34" s="5">
        <v>20588</v>
      </c>
      <c r="B34">
        <v>0.6</v>
      </c>
      <c r="C34">
        <v>0.22900000000000001</v>
      </c>
      <c r="D34">
        <v>0</v>
      </c>
      <c r="E34" s="6">
        <v>6.458333333333334E-2</v>
      </c>
      <c r="F34">
        <v>0.32</v>
      </c>
      <c r="G34">
        <v>0</v>
      </c>
      <c r="I34">
        <f t="shared" si="0"/>
        <v>20588</v>
      </c>
      <c r="J34">
        <f t="shared" si="1"/>
        <v>36</v>
      </c>
      <c r="K34">
        <f t="shared" si="2"/>
        <v>0.22900000000000001</v>
      </c>
      <c r="L34">
        <f t="shared" si="3"/>
        <v>320</v>
      </c>
    </row>
    <row r="35" spans="1:12" x14ac:dyDescent="0.55000000000000004">
      <c r="A35" s="5">
        <v>20638</v>
      </c>
      <c r="B35">
        <v>0.79</v>
      </c>
      <c r="C35">
        <v>0.183</v>
      </c>
      <c r="D35">
        <v>0</v>
      </c>
      <c r="E35" s="6">
        <v>6.5972222222222224E-2</v>
      </c>
      <c r="F35">
        <v>0.316</v>
      </c>
      <c r="G35">
        <v>0</v>
      </c>
      <c r="I35">
        <f t="shared" si="0"/>
        <v>20638</v>
      </c>
      <c r="J35">
        <f t="shared" si="1"/>
        <v>47.400000000000006</v>
      </c>
      <c r="K35">
        <f t="shared" si="2"/>
        <v>0.183</v>
      </c>
      <c r="L35">
        <f t="shared" si="3"/>
        <v>316</v>
      </c>
    </row>
    <row r="36" spans="1:12" x14ac:dyDescent="0.55000000000000004">
      <c r="A36" s="5">
        <v>20357</v>
      </c>
      <c r="B36">
        <v>0.46</v>
      </c>
      <c r="C36">
        <v>0.35099999999999998</v>
      </c>
      <c r="D36">
        <v>0</v>
      </c>
      <c r="E36" s="6">
        <v>6.6666666666666666E-2</v>
      </c>
      <c r="F36">
        <v>0.28899999999999998</v>
      </c>
      <c r="G36">
        <v>0</v>
      </c>
      <c r="I36">
        <f t="shared" si="0"/>
        <v>20357</v>
      </c>
      <c r="J36">
        <f t="shared" si="1"/>
        <v>27.6</v>
      </c>
      <c r="K36">
        <f t="shared" si="2"/>
        <v>0.35099999999999998</v>
      </c>
      <c r="L36">
        <f t="shared" si="3"/>
        <v>289</v>
      </c>
    </row>
    <row r="37" spans="1:12" x14ac:dyDescent="0.55000000000000004">
      <c r="A37" s="5">
        <v>20516</v>
      </c>
      <c r="B37">
        <v>0.34</v>
      </c>
      <c r="C37">
        <v>0.32900000000000001</v>
      </c>
      <c r="D37">
        <v>0</v>
      </c>
      <c r="E37" s="6">
        <v>6.5972222222222224E-2</v>
      </c>
      <c r="F37">
        <v>0.26700000000000002</v>
      </c>
      <c r="G37">
        <v>0</v>
      </c>
      <c r="I37">
        <f t="shared" si="0"/>
        <v>20516</v>
      </c>
      <c r="J37">
        <f t="shared" si="1"/>
        <v>20.400000000000002</v>
      </c>
      <c r="K37">
        <f t="shared" si="2"/>
        <v>0.32900000000000001</v>
      </c>
      <c r="L37">
        <f t="shared" si="3"/>
        <v>267</v>
      </c>
    </row>
    <row r="38" spans="1:12" x14ac:dyDescent="0.55000000000000004">
      <c r="A38" s="5">
        <v>23260</v>
      </c>
      <c r="B38">
        <v>0.49</v>
      </c>
      <c r="C38">
        <v>0.21199999999999999</v>
      </c>
      <c r="D38">
        <v>0</v>
      </c>
      <c r="E38" s="6">
        <v>6.5277777777777782E-2</v>
      </c>
      <c r="F38">
        <v>0.26200000000000001</v>
      </c>
      <c r="G38">
        <v>0</v>
      </c>
      <c r="I38">
        <f t="shared" si="0"/>
        <v>23260</v>
      </c>
      <c r="J38">
        <f t="shared" si="1"/>
        <v>29.4</v>
      </c>
      <c r="K38">
        <f t="shared" si="2"/>
        <v>0.21199999999999999</v>
      </c>
      <c r="L38">
        <f t="shared" si="3"/>
        <v>262</v>
      </c>
    </row>
    <row r="39" spans="1:12" x14ac:dyDescent="0.55000000000000004">
      <c r="A39" s="5">
        <v>20636</v>
      </c>
      <c r="B39">
        <v>0.74</v>
      </c>
      <c r="C39">
        <v>0.19500000000000001</v>
      </c>
      <c r="D39">
        <v>0</v>
      </c>
      <c r="E39" s="6">
        <v>6.5972222222222224E-2</v>
      </c>
      <c r="F39">
        <v>0.26</v>
      </c>
      <c r="G39">
        <v>0</v>
      </c>
      <c r="I39">
        <f t="shared" si="0"/>
        <v>20636</v>
      </c>
      <c r="J39">
        <f t="shared" si="1"/>
        <v>44.4</v>
      </c>
      <c r="K39">
        <f t="shared" si="2"/>
        <v>0.19500000000000001</v>
      </c>
      <c r="L39">
        <f t="shared" si="3"/>
        <v>260</v>
      </c>
    </row>
    <row r="40" spans="1:12" x14ac:dyDescent="0.55000000000000004">
      <c r="A40">
        <v>20364</v>
      </c>
      <c r="B40">
        <v>0.59</v>
      </c>
      <c r="C40">
        <v>0.17599999999999999</v>
      </c>
      <c r="D40">
        <v>0</v>
      </c>
      <c r="E40" s="6">
        <v>6.9444444444444434E-2</v>
      </c>
      <c r="F40">
        <v>0.25</v>
      </c>
      <c r="G40">
        <v>0</v>
      </c>
      <c r="I40">
        <f t="shared" si="0"/>
        <v>20364</v>
      </c>
      <c r="J40">
        <f t="shared" si="1"/>
        <v>35.4</v>
      </c>
      <c r="K40">
        <f t="shared" si="2"/>
        <v>0.17599999999999999</v>
      </c>
      <c r="L40">
        <f t="shared" si="3"/>
        <v>250</v>
      </c>
    </row>
    <row r="41" spans="1:12" x14ac:dyDescent="0.55000000000000004">
      <c r="A41" s="5">
        <v>20495</v>
      </c>
      <c r="B41">
        <v>0.7</v>
      </c>
      <c r="C41">
        <v>0.189</v>
      </c>
      <c r="D41">
        <v>0</v>
      </c>
      <c r="E41" s="6">
        <v>6.25E-2</v>
      </c>
      <c r="F41">
        <v>0.24299999999999999</v>
      </c>
      <c r="G41">
        <v>0</v>
      </c>
      <c r="I41">
        <f t="shared" si="0"/>
        <v>20495</v>
      </c>
      <c r="J41">
        <f t="shared" si="1"/>
        <v>42</v>
      </c>
      <c r="K41">
        <f t="shared" si="2"/>
        <v>0.189</v>
      </c>
      <c r="L41">
        <f t="shared" si="3"/>
        <v>243</v>
      </c>
    </row>
    <row r="42" spans="1:12" x14ac:dyDescent="0.55000000000000004">
      <c r="A42" s="5">
        <v>20634</v>
      </c>
      <c r="B42">
        <v>0.52</v>
      </c>
      <c r="C42">
        <v>0.26500000000000001</v>
      </c>
      <c r="D42">
        <v>0</v>
      </c>
      <c r="E42" s="6">
        <v>6.5972222222222224E-2</v>
      </c>
      <c r="F42">
        <v>0.23400000000000001</v>
      </c>
      <c r="G42">
        <v>0</v>
      </c>
      <c r="I42">
        <f t="shared" si="0"/>
        <v>20634</v>
      </c>
      <c r="J42">
        <f t="shared" si="1"/>
        <v>31.200000000000003</v>
      </c>
      <c r="K42">
        <f t="shared" si="2"/>
        <v>0.26500000000000001</v>
      </c>
      <c r="L42">
        <f t="shared" si="3"/>
        <v>234</v>
      </c>
    </row>
    <row r="43" spans="1:12" x14ac:dyDescent="0.55000000000000004">
      <c r="A43" s="5">
        <v>20578</v>
      </c>
      <c r="B43">
        <v>0.62</v>
      </c>
      <c r="C43">
        <v>0.151</v>
      </c>
      <c r="D43">
        <v>0</v>
      </c>
      <c r="E43" s="6">
        <v>6.5972222222222224E-2</v>
      </c>
      <c r="F43">
        <v>0.23200000000000001</v>
      </c>
      <c r="G43">
        <v>0</v>
      </c>
      <c r="I43">
        <f t="shared" si="0"/>
        <v>20578</v>
      </c>
      <c r="J43">
        <f t="shared" si="1"/>
        <v>37.200000000000003</v>
      </c>
      <c r="K43">
        <f t="shared" si="2"/>
        <v>0.151</v>
      </c>
      <c r="L43">
        <f t="shared" si="3"/>
        <v>232</v>
      </c>
    </row>
    <row r="44" spans="1:12" x14ac:dyDescent="0.55000000000000004">
      <c r="A44" s="5">
        <v>22179</v>
      </c>
      <c r="B44">
        <v>0.7</v>
      </c>
      <c r="C44">
        <v>0.13100000000000001</v>
      </c>
      <c r="D44">
        <v>0</v>
      </c>
      <c r="E44" s="6">
        <v>7.2916666666666671E-2</v>
      </c>
      <c r="F44">
        <v>0.22900000000000001</v>
      </c>
      <c r="G44">
        <v>0</v>
      </c>
      <c r="I44">
        <f t="shared" si="0"/>
        <v>22179</v>
      </c>
      <c r="J44">
        <f t="shared" si="1"/>
        <v>42</v>
      </c>
      <c r="K44">
        <f t="shared" si="2"/>
        <v>0.13100000000000001</v>
      </c>
      <c r="L44">
        <f t="shared" si="3"/>
        <v>229</v>
      </c>
    </row>
    <row r="45" spans="1:12" x14ac:dyDescent="0.55000000000000004">
      <c r="A45" s="5">
        <v>20425</v>
      </c>
      <c r="B45">
        <v>0.64</v>
      </c>
      <c r="C45">
        <v>0.11700000000000001</v>
      </c>
      <c r="D45">
        <v>0</v>
      </c>
      <c r="E45" s="6">
        <v>6.5972222222222224E-2</v>
      </c>
      <c r="F45">
        <v>0.221</v>
      </c>
      <c r="G45">
        <v>0</v>
      </c>
      <c r="I45">
        <f t="shared" si="0"/>
        <v>20425</v>
      </c>
      <c r="J45">
        <f t="shared" si="1"/>
        <v>38.4</v>
      </c>
      <c r="K45">
        <f t="shared" si="2"/>
        <v>0.11700000000000001</v>
      </c>
      <c r="L45">
        <f t="shared" si="3"/>
        <v>221</v>
      </c>
    </row>
    <row r="46" spans="1:12" x14ac:dyDescent="0.55000000000000004">
      <c r="A46" s="5">
        <v>20639</v>
      </c>
      <c r="B46">
        <v>0.65</v>
      </c>
      <c r="C46">
        <v>0.17899999999999999</v>
      </c>
      <c r="D46">
        <v>0</v>
      </c>
      <c r="E46" s="6">
        <v>6.5972222222222224E-2</v>
      </c>
      <c r="F46">
        <v>0.217</v>
      </c>
      <c r="G46">
        <v>0</v>
      </c>
      <c r="I46">
        <f t="shared" si="0"/>
        <v>20639</v>
      </c>
      <c r="J46">
        <f t="shared" si="1"/>
        <v>39</v>
      </c>
      <c r="K46">
        <f t="shared" si="2"/>
        <v>0.17899999999999999</v>
      </c>
      <c r="L46">
        <f t="shared" si="3"/>
        <v>217</v>
      </c>
    </row>
    <row r="47" spans="1:12" x14ac:dyDescent="0.55000000000000004">
      <c r="A47" s="5">
        <v>20367</v>
      </c>
      <c r="B47">
        <v>0.63</v>
      </c>
      <c r="C47">
        <v>0.126</v>
      </c>
      <c r="D47">
        <v>0</v>
      </c>
      <c r="E47" s="6">
        <v>6.5972222222222224E-2</v>
      </c>
      <c r="F47">
        <v>0.216</v>
      </c>
      <c r="G47">
        <v>0</v>
      </c>
      <c r="I47">
        <f t="shared" si="0"/>
        <v>20367</v>
      </c>
      <c r="J47">
        <f t="shared" si="1"/>
        <v>37.799999999999997</v>
      </c>
      <c r="K47">
        <f t="shared" si="2"/>
        <v>0.126</v>
      </c>
      <c r="L47">
        <f t="shared" si="3"/>
        <v>216</v>
      </c>
    </row>
    <row r="48" spans="1:12" x14ac:dyDescent="0.55000000000000004">
      <c r="A48" s="5">
        <v>21856</v>
      </c>
      <c r="B48">
        <v>0.48</v>
      </c>
      <c r="C48">
        <v>0.184</v>
      </c>
      <c r="D48">
        <v>0</v>
      </c>
      <c r="E48" s="6">
        <v>6.25E-2</v>
      </c>
      <c r="F48">
        <v>0.215</v>
      </c>
      <c r="G48">
        <v>0</v>
      </c>
      <c r="I48">
        <f t="shared" si="0"/>
        <v>21856</v>
      </c>
      <c r="J48">
        <f t="shared" si="1"/>
        <v>28.799999999999997</v>
      </c>
      <c r="K48">
        <f t="shared" si="2"/>
        <v>0.184</v>
      </c>
      <c r="L48">
        <f t="shared" si="3"/>
        <v>215</v>
      </c>
    </row>
    <row r="49" spans="1:12" x14ac:dyDescent="0.55000000000000004">
      <c r="A49" s="5">
        <v>20049</v>
      </c>
      <c r="B49">
        <v>0.57999999999999996</v>
      </c>
      <c r="C49">
        <v>0.13200000000000001</v>
      </c>
      <c r="D49">
        <v>0</v>
      </c>
      <c r="E49" s="6">
        <v>7.2222222222222229E-2</v>
      </c>
      <c r="F49">
        <v>0.214</v>
      </c>
      <c r="G49">
        <v>0</v>
      </c>
      <c r="I49">
        <f t="shared" si="0"/>
        <v>20049</v>
      </c>
      <c r="J49">
        <f t="shared" si="1"/>
        <v>34.799999999999997</v>
      </c>
      <c r="K49">
        <f t="shared" si="2"/>
        <v>0.13200000000000001</v>
      </c>
      <c r="L49">
        <f t="shared" si="3"/>
        <v>214</v>
      </c>
    </row>
    <row r="50" spans="1:12" x14ac:dyDescent="0.55000000000000004">
      <c r="A50" s="5">
        <v>20528</v>
      </c>
      <c r="B50">
        <v>0.67</v>
      </c>
      <c r="C50">
        <v>0.128</v>
      </c>
      <c r="D50">
        <v>0</v>
      </c>
      <c r="E50" s="6">
        <v>6.1805555555555558E-2</v>
      </c>
      <c r="F50">
        <v>0.214</v>
      </c>
      <c r="G50">
        <v>0</v>
      </c>
      <c r="I50">
        <f t="shared" si="0"/>
        <v>20528</v>
      </c>
      <c r="J50">
        <f t="shared" si="1"/>
        <v>40.200000000000003</v>
      </c>
      <c r="K50">
        <f t="shared" si="2"/>
        <v>0.128</v>
      </c>
      <c r="L50">
        <f t="shared" si="3"/>
        <v>214</v>
      </c>
    </row>
    <row r="51" spans="1:12" x14ac:dyDescent="0.55000000000000004">
      <c r="A51" s="5">
        <v>20163</v>
      </c>
      <c r="B51">
        <v>0.66</v>
      </c>
      <c r="C51">
        <v>0.154</v>
      </c>
      <c r="D51">
        <v>0</v>
      </c>
      <c r="E51" s="6">
        <v>6.5972222222222224E-2</v>
      </c>
      <c r="F51">
        <v>0.2</v>
      </c>
      <c r="G51">
        <v>0</v>
      </c>
      <c r="I51">
        <f t="shared" si="0"/>
        <v>20163</v>
      </c>
      <c r="J51">
        <f t="shared" si="1"/>
        <v>39.6</v>
      </c>
      <c r="K51">
        <f t="shared" si="2"/>
        <v>0.154</v>
      </c>
      <c r="L51">
        <f t="shared" si="3"/>
        <v>200</v>
      </c>
    </row>
    <row r="52" spans="1:12" x14ac:dyDescent="0.55000000000000004">
      <c r="A52" s="5">
        <v>20147</v>
      </c>
      <c r="B52">
        <v>0.83</v>
      </c>
      <c r="C52">
        <v>0.114</v>
      </c>
      <c r="D52">
        <v>0</v>
      </c>
      <c r="E52" s="6">
        <v>6.1805555555555558E-2</v>
      </c>
      <c r="F52">
        <v>0.19900000000000001</v>
      </c>
      <c r="G52">
        <v>0</v>
      </c>
      <c r="I52">
        <f t="shared" si="0"/>
        <v>20147</v>
      </c>
      <c r="J52">
        <f t="shared" si="1"/>
        <v>49.8</v>
      </c>
      <c r="K52">
        <f t="shared" si="2"/>
        <v>0.114</v>
      </c>
      <c r="L52">
        <f t="shared" si="3"/>
        <v>199</v>
      </c>
    </row>
    <row r="53" spans="1:12" x14ac:dyDescent="0.55000000000000004">
      <c r="A53" s="5">
        <v>20532</v>
      </c>
      <c r="B53">
        <v>0.42</v>
      </c>
      <c r="C53">
        <v>0.22600000000000001</v>
      </c>
      <c r="D53">
        <v>0</v>
      </c>
      <c r="E53" s="6">
        <v>6.25E-2</v>
      </c>
      <c r="F53">
        <v>0.183</v>
      </c>
      <c r="G53">
        <v>0</v>
      </c>
      <c r="I53">
        <f t="shared" si="0"/>
        <v>20532</v>
      </c>
      <c r="J53">
        <f t="shared" si="1"/>
        <v>25.2</v>
      </c>
      <c r="K53">
        <f t="shared" si="2"/>
        <v>0.22600000000000001</v>
      </c>
      <c r="L53">
        <f t="shared" si="3"/>
        <v>183</v>
      </c>
    </row>
    <row r="54" spans="1:12" x14ac:dyDescent="0.55000000000000004">
      <c r="A54" s="5">
        <v>23258</v>
      </c>
      <c r="B54">
        <v>0.56000000000000005</v>
      </c>
      <c r="C54">
        <v>0.17399999999999999</v>
      </c>
      <c r="D54">
        <v>0</v>
      </c>
      <c r="E54" s="6">
        <v>6.5972222222222224E-2</v>
      </c>
      <c r="F54">
        <v>0.17799999999999999</v>
      </c>
      <c r="G54">
        <v>0</v>
      </c>
      <c r="I54">
        <f t="shared" si="0"/>
        <v>23258</v>
      </c>
      <c r="J54">
        <f t="shared" si="1"/>
        <v>33.6</v>
      </c>
      <c r="K54">
        <f t="shared" si="2"/>
        <v>0.17399999999999999</v>
      </c>
      <c r="L54">
        <f t="shared" si="3"/>
        <v>178</v>
      </c>
    </row>
    <row r="55" spans="1:12" x14ac:dyDescent="0.55000000000000004">
      <c r="A55" s="5">
        <v>20155</v>
      </c>
      <c r="B55">
        <v>0.61</v>
      </c>
      <c r="C55">
        <v>0.18</v>
      </c>
      <c r="D55">
        <v>0</v>
      </c>
      <c r="E55" s="6">
        <v>6.5972222222222224E-2</v>
      </c>
      <c r="F55">
        <v>0.16900000000000001</v>
      </c>
      <c r="G55">
        <v>0</v>
      </c>
      <c r="I55">
        <f t="shared" si="0"/>
        <v>20155</v>
      </c>
      <c r="J55">
        <f t="shared" si="1"/>
        <v>36.6</v>
      </c>
      <c r="K55">
        <f t="shared" si="2"/>
        <v>0.18</v>
      </c>
      <c r="L55">
        <f t="shared" si="3"/>
        <v>169</v>
      </c>
    </row>
    <row r="56" spans="1:12" x14ac:dyDescent="0.55000000000000004">
      <c r="A56" s="5">
        <v>23231</v>
      </c>
      <c r="B56">
        <v>0.52</v>
      </c>
      <c r="C56">
        <v>0.191</v>
      </c>
      <c r="D56">
        <v>0</v>
      </c>
      <c r="E56" s="6">
        <v>6.5972222222222224E-2</v>
      </c>
      <c r="F56">
        <v>0.16800000000000001</v>
      </c>
      <c r="G56">
        <v>0</v>
      </c>
      <c r="I56">
        <f t="shared" si="0"/>
        <v>23231</v>
      </c>
      <c r="J56">
        <f t="shared" si="1"/>
        <v>31.200000000000003</v>
      </c>
      <c r="K56">
        <f t="shared" si="2"/>
        <v>0.191</v>
      </c>
      <c r="L56">
        <f t="shared" si="3"/>
        <v>168</v>
      </c>
    </row>
    <row r="57" spans="1:12" x14ac:dyDescent="0.55000000000000004">
      <c r="A57">
        <v>20472</v>
      </c>
      <c r="B57">
        <v>0.47</v>
      </c>
      <c r="C57">
        <v>0.13600000000000001</v>
      </c>
      <c r="D57">
        <v>0</v>
      </c>
      <c r="E57" s="6">
        <v>6.5972222222222224E-2</v>
      </c>
      <c r="F57">
        <v>0.16400000000000001</v>
      </c>
      <c r="G57">
        <v>0</v>
      </c>
      <c r="I57">
        <f t="shared" si="0"/>
        <v>20472</v>
      </c>
      <c r="J57">
        <f t="shared" si="1"/>
        <v>28.2</v>
      </c>
      <c r="K57">
        <f t="shared" si="2"/>
        <v>0.13600000000000001</v>
      </c>
      <c r="L57">
        <f t="shared" si="3"/>
        <v>164</v>
      </c>
    </row>
    <row r="58" spans="1:12" x14ac:dyDescent="0.55000000000000004">
      <c r="A58" s="5">
        <v>20145</v>
      </c>
      <c r="B58">
        <v>0.65</v>
      </c>
      <c r="C58">
        <v>0.113</v>
      </c>
      <c r="D58">
        <v>0</v>
      </c>
      <c r="E58" s="6">
        <v>6.5972222222222224E-2</v>
      </c>
      <c r="F58">
        <v>0.16300000000000001</v>
      </c>
      <c r="G58">
        <v>0</v>
      </c>
      <c r="I58">
        <f t="shared" si="0"/>
        <v>20145</v>
      </c>
      <c r="J58">
        <f t="shared" si="1"/>
        <v>39</v>
      </c>
      <c r="K58">
        <f t="shared" si="2"/>
        <v>0.113</v>
      </c>
      <c r="L58">
        <f t="shared" si="3"/>
        <v>163</v>
      </c>
    </row>
    <row r="59" spans="1:12" x14ac:dyDescent="0.55000000000000004">
      <c r="A59">
        <v>20138</v>
      </c>
      <c r="B59">
        <v>0.51</v>
      </c>
      <c r="C59">
        <v>0.20499999999999999</v>
      </c>
      <c r="D59">
        <v>0</v>
      </c>
      <c r="E59" s="6">
        <v>6.1805555555555558E-2</v>
      </c>
      <c r="F59">
        <v>0.16</v>
      </c>
      <c r="G59">
        <v>0</v>
      </c>
      <c r="I59">
        <f t="shared" si="0"/>
        <v>20138</v>
      </c>
      <c r="J59">
        <f t="shared" si="1"/>
        <v>30.6</v>
      </c>
      <c r="K59">
        <f t="shared" si="2"/>
        <v>0.20499999999999999</v>
      </c>
      <c r="L59">
        <f t="shared" si="3"/>
        <v>160</v>
      </c>
    </row>
    <row r="60" spans="1:12" x14ac:dyDescent="0.55000000000000004">
      <c r="A60" s="5">
        <v>20152</v>
      </c>
      <c r="B60">
        <v>0.63</v>
      </c>
      <c r="C60">
        <v>0.13400000000000001</v>
      </c>
      <c r="D60">
        <v>0</v>
      </c>
      <c r="E60" s="6">
        <v>6.5972222222222224E-2</v>
      </c>
      <c r="F60">
        <v>0.154</v>
      </c>
      <c r="G60">
        <v>0</v>
      </c>
      <c r="I60">
        <f t="shared" si="0"/>
        <v>20152</v>
      </c>
      <c r="J60">
        <f t="shared" si="1"/>
        <v>37.799999999999997</v>
      </c>
      <c r="K60">
        <f t="shared" si="2"/>
        <v>0.13400000000000001</v>
      </c>
      <c r="L60">
        <f t="shared" si="3"/>
        <v>154</v>
      </c>
    </row>
    <row r="61" spans="1:12" x14ac:dyDescent="0.55000000000000004">
      <c r="A61" s="5">
        <v>20529</v>
      </c>
      <c r="B61">
        <v>0.52</v>
      </c>
      <c r="C61">
        <v>0.106</v>
      </c>
      <c r="D61">
        <v>0</v>
      </c>
      <c r="E61" s="6">
        <v>6.5972222222222224E-2</v>
      </c>
      <c r="F61">
        <v>0.13600000000000001</v>
      </c>
      <c r="G61">
        <v>0</v>
      </c>
      <c r="I61">
        <f t="shared" si="0"/>
        <v>20529</v>
      </c>
      <c r="J61">
        <f t="shared" si="1"/>
        <v>31.200000000000003</v>
      </c>
      <c r="K61">
        <f t="shared" si="2"/>
        <v>0.106</v>
      </c>
      <c r="L61">
        <f t="shared" si="3"/>
        <v>136</v>
      </c>
    </row>
    <row r="62" spans="1:12" x14ac:dyDescent="0.55000000000000004">
      <c r="A62" s="5">
        <v>23261</v>
      </c>
      <c r="B62">
        <v>0.67</v>
      </c>
      <c r="C62">
        <v>0.1</v>
      </c>
      <c r="D62">
        <v>0</v>
      </c>
      <c r="E62" s="6">
        <v>6.5972222222222224E-2</v>
      </c>
      <c r="F62">
        <v>0.13600000000000001</v>
      </c>
      <c r="G62">
        <v>0</v>
      </c>
      <c r="I62">
        <f t="shared" si="0"/>
        <v>23261</v>
      </c>
      <c r="J62">
        <f t="shared" si="1"/>
        <v>40.200000000000003</v>
      </c>
      <c r="K62">
        <f t="shared" si="2"/>
        <v>0.1</v>
      </c>
      <c r="L62">
        <f t="shared" si="3"/>
        <v>136</v>
      </c>
    </row>
    <row r="63" spans="1:12" x14ac:dyDescent="0.55000000000000004">
      <c r="A63" s="5">
        <v>20371</v>
      </c>
      <c r="B63">
        <v>0.64</v>
      </c>
      <c r="C63">
        <v>0.10199999999999999</v>
      </c>
      <c r="D63">
        <v>0</v>
      </c>
      <c r="E63" s="6">
        <v>6.5972222222222224E-2</v>
      </c>
      <c r="F63">
        <v>0.13600000000000001</v>
      </c>
      <c r="G63">
        <v>0</v>
      </c>
      <c r="I63">
        <f t="shared" si="0"/>
        <v>20371</v>
      </c>
      <c r="J63">
        <f t="shared" si="1"/>
        <v>38.4</v>
      </c>
      <c r="K63">
        <f t="shared" si="2"/>
        <v>0.10199999999999999</v>
      </c>
      <c r="L63">
        <f t="shared" si="3"/>
        <v>136</v>
      </c>
    </row>
    <row r="64" spans="1:12" x14ac:dyDescent="0.55000000000000004">
      <c r="A64" s="5">
        <v>23263</v>
      </c>
      <c r="B64">
        <v>0.26</v>
      </c>
      <c r="C64">
        <v>0.23300000000000001</v>
      </c>
      <c r="D64">
        <v>0</v>
      </c>
      <c r="E64" s="6">
        <v>6.5972222222222224E-2</v>
      </c>
      <c r="F64">
        <v>0.123</v>
      </c>
      <c r="G64">
        <v>0</v>
      </c>
      <c r="I64">
        <f t="shared" si="0"/>
        <v>23263</v>
      </c>
      <c r="J64">
        <f t="shared" si="1"/>
        <v>15.600000000000001</v>
      </c>
      <c r="K64">
        <f t="shared" si="2"/>
        <v>0.23300000000000001</v>
      </c>
      <c r="L64">
        <f t="shared" si="3"/>
        <v>123</v>
      </c>
    </row>
    <row r="65" spans="1:12" x14ac:dyDescent="0.55000000000000004">
      <c r="A65" s="5">
        <v>20498</v>
      </c>
      <c r="B65">
        <v>0.62</v>
      </c>
      <c r="C65">
        <v>0.13</v>
      </c>
      <c r="D65">
        <v>0</v>
      </c>
      <c r="E65" s="6">
        <v>6.1805555555555558E-2</v>
      </c>
      <c r="F65">
        <v>0.11899999999999999</v>
      </c>
      <c r="G65">
        <v>0</v>
      </c>
      <c r="I65">
        <f t="shared" si="0"/>
        <v>20498</v>
      </c>
      <c r="J65">
        <f t="shared" si="1"/>
        <v>37.200000000000003</v>
      </c>
      <c r="K65">
        <f t="shared" si="2"/>
        <v>0.13</v>
      </c>
      <c r="L65">
        <f t="shared" si="3"/>
        <v>119</v>
      </c>
    </row>
    <row r="66" spans="1:12" x14ac:dyDescent="0.55000000000000004">
      <c r="A66" s="5">
        <v>20322</v>
      </c>
      <c r="B66">
        <v>0.4</v>
      </c>
      <c r="C66">
        <v>0.17</v>
      </c>
      <c r="D66">
        <v>0</v>
      </c>
      <c r="E66" s="6">
        <v>6.5972222222222224E-2</v>
      </c>
      <c r="F66">
        <v>0.11700000000000001</v>
      </c>
      <c r="G66">
        <v>0</v>
      </c>
      <c r="I66">
        <f t="shared" si="0"/>
        <v>20322</v>
      </c>
      <c r="J66">
        <f t="shared" si="1"/>
        <v>24</v>
      </c>
      <c r="K66">
        <f t="shared" si="2"/>
        <v>0.17</v>
      </c>
      <c r="L66">
        <f t="shared" si="3"/>
        <v>117</v>
      </c>
    </row>
    <row r="67" spans="1:12" x14ac:dyDescent="0.55000000000000004">
      <c r="A67" s="5">
        <v>20142</v>
      </c>
      <c r="B67">
        <v>0.71</v>
      </c>
      <c r="C67">
        <v>6.9000000000000006E-2</v>
      </c>
      <c r="D67">
        <v>0</v>
      </c>
      <c r="E67" s="6">
        <v>6.5972222222222224E-2</v>
      </c>
      <c r="F67">
        <v>0.109</v>
      </c>
      <c r="G67">
        <v>0</v>
      </c>
      <c r="I67">
        <f t="shared" si="0"/>
        <v>20142</v>
      </c>
      <c r="J67">
        <f t="shared" si="1"/>
        <v>42.599999999999994</v>
      </c>
      <c r="K67">
        <f t="shared" si="2"/>
        <v>6.9000000000000006E-2</v>
      </c>
      <c r="L67">
        <f t="shared" si="3"/>
        <v>109</v>
      </c>
    </row>
    <row r="68" spans="1:12" x14ac:dyDescent="0.55000000000000004">
      <c r="A68" s="5">
        <v>20433</v>
      </c>
      <c r="B68">
        <v>0.3</v>
      </c>
      <c r="C68">
        <v>0.17299999999999999</v>
      </c>
      <c r="D68">
        <v>0</v>
      </c>
      <c r="E68" s="6">
        <v>6.5972222222222224E-2</v>
      </c>
      <c r="F68">
        <v>0.108</v>
      </c>
      <c r="G68">
        <v>0</v>
      </c>
      <c r="I68">
        <f t="shared" si="0"/>
        <v>20433</v>
      </c>
      <c r="J68">
        <f t="shared" si="1"/>
        <v>18</v>
      </c>
      <c r="K68">
        <f t="shared" si="2"/>
        <v>0.17299999999999999</v>
      </c>
      <c r="L68">
        <f t="shared" si="3"/>
        <v>108</v>
      </c>
    </row>
    <row r="69" spans="1:12" x14ac:dyDescent="0.55000000000000004">
      <c r="A69">
        <v>23320</v>
      </c>
      <c r="B69">
        <v>0.55000000000000004</v>
      </c>
      <c r="C69">
        <v>7.0000000000000007E-2</v>
      </c>
      <c r="D69">
        <v>0</v>
      </c>
      <c r="E69" s="6">
        <v>6.25E-2</v>
      </c>
      <c r="F69">
        <v>0.107</v>
      </c>
      <c r="G69">
        <v>0</v>
      </c>
      <c r="I69">
        <f t="shared" si="0"/>
        <v>23320</v>
      </c>
      <c r="J69">
        <f t="shared" si="1"/>
        <v>33</v>
      </c>
      <c r="K69">
        <f t="shared" si="2"/>
        <v>7.0000000000000007E-2</v>
      </c>
      <c r="L69">
        <f t="shared" si="3"/>
        <v>107</v>
      </c>
    </row>
    <row r="70" spans="1:12" x14ac:dyDescent="0.55000000000000004">
      <c r="A70" s="5">
        <v>20431</v>
      </c>
      <c r="B70">
        <v>0.41</v>
      </c>
      <c r="C70">
        <v>0.109</v>
      </c>
      <c r="D70">
        <v>0</v>
      </c>
      <c r="E70" s="6">
        <v>6.5972222222222224E-2</v>
      </c>
      <c r="F70">
        <v>0.107</v>
      </c>
      <c r="G70">
        <v>0</v>
      </c>
      <c r="I70">
        <f t="shared" si="0"/>
        <v>20431</v>
      </c>
      <c r="J70">
        <f t="shared" si="1"/>
        <v>24.599999999999998</v>
      </c>
      <c r="K70">
        <f t="shared" si="2"/>
        <v>0.109</v>
      </c>
      <c r="L70">
        <f t="shared" si="3"/>
        <v>107</v>
      </c>
    </row>
    <row r="71" spans="1:12" x14ac:dyDescent="0.55000000000000004">
      <c r="A71" s="5">
        <v>20160</v>
      </c>
      <c r="B71">
        <v>0.53</v>
      </c>
      <c r="C71">
        <v>0.111</v>
      </c>
      <c r="D71">
        <v>0</v>
      </c>
      <c r="E71" s="6">
        <v>6.5972222222222224E-2</v>
      </c>
      <c r="F71">
        <v>9.7000000000000003E-2</v>
      </c>
      <c r="G71">
        <v>0</v>
      </c>
      <c r="I71">
        <f t="shared" si="0"/>
        <v>20160</v>
      </c>
      <c r="J71">
        <f t="shared" si="1"/>
        <v>31.8</v>
      </c>
      <c r="K71">
        <f t="shared" si="2"/>
        <v>0.111</v>
      </c>
      <c r="L71">
        <f t="shared" si="3"/>
        <v>97</v>
      </c>
    </row>
    <row r="72" spans="1:12" x14ac:dyDescent="0.55000000000000004">
      <c r="A72" s="5">
        <v>22178</v>
      </c>
      <c r="B72">
        <v>0.67</v>
      </c>
      <c r="C72">
        <v>6.3E-2</v>
      </c>
      <c r="D72">
        <v>0</v>
      </c>
      <c r="E72" s="6">
        <v>6.9444444444444434E-2</v>
      </c>
      <c r="F72">
        <v>9.6000000000000002E-2</v>
      </c>
      <c r="G72">
        <v>0</v>
      </c>
      <c r="I72">
        <f t="shared" ref="I72:I135" si="4">A72</f>
        <v>22178</v>
      </c>
      <c r="J72">
        <f t="shared" ref="J72:J135" si="5">B72*60</f>
        <v>40.200000000000003</v>
      </c>
      <c r="K72">
        <f t="shared" ref="K72:K135" si="6">C72</f>
        <v>6.3E-2</v>
      </c>
      <c r="L72">
        <f t="shared" ref="L72:L135" si="7">F72*1000</f>
        <v>96</v>
      </c>
    </row>
    <row r="73" spans="1:12" x14ac:dyDescent="0.55000000000000004">
      <c r="A73" s="5">
        <v>20471</v>
      </c>
      <c r="B73">
        <v>0.31</v>
      </c>
      <c r="C73">
        <v>0.127</v>
      </c>
      <c r="D73">
        <v>0</v>
      </c>
      <c r="E73" s="6">
        <v>6.5972222222222224E-2</v>
      </c>
      <c r="F73">
        <v>9.1999999999999998E-2</v>
      </c>
      <c r="G73">
        <v>0</v>
      </c>
      <c r="I73">
        <f t="shared" si="4"/>
        <v>20471</v>
      </c>
      <c r="J73">
        <f t="shared" si="5"/>
        <v>18.600000000000001</v>
      </c>
      <c r="K73">
        <f t="shared" si="6"/>
        <v>0.127</v>
      </c>
      <c r="L73">
        <f t="shared" si="7"/>
        <v>92</v>
      </c>
    </row>
    <row r="74" spans="1:12" x14ac:dyDescent="0.55000000000000004">
      <c r="A74">
        <v>23247</v>
      </c>
      <c r="B74">
        <v>0.59</v>
      </c>
      <c r="C74">
        <v>7.9000000000000001E-2</v>
      </c>
      <c r="D74">
        <v>0</v>
      </c>
      <c r="E74" s="6">
        <v>6.5972222222222224E-2</v>
      </c>
      <c r="F74">
        <v>8.8999999999999996E-2</v>
      </c>
      <c r="G74">
        <v>0</v>
      </c>
      <c r="I74">
        <f t="shared" si="4"/>
        <v>23247</v>
      </c>
      <c r="J74">
        <f t="shared" si="5"/>
        <v>35.4</v>
      </c>
      <c r="K74">
        <f t="shared" si="6"/>
        <v>7.9000000000000001E-2</v>
      </c>
      <c r="L74">
        <f t="shared" si="7"/>
        <v>89</v>
      </c>
    </row>
    <row r="75" spans="1:12" x14ac:dyDescent="0.55000000000000004">
      <c r="A75">
        <v>23702</v>
      </c>
      <c r="B75">
        <v>0.55000000000000004</v>
      </c>
      <c r="C75">
        <v>6.9000000000000006E-2</v>
      </c>
      <c r="D75">
        <v>0</v>
      </c>
      <c r="E75" s="6">
        <v>6.1805555555555558E-2</v>
      </c>
      <c r="F75">
        <v>8.3000000000000004E-2</v>
      </c>
      <c r="G75">
        <v>0</v>
      </c>
      <c r="I75">
        <f t="shared" si="4"/>
        <v>23702</v>
      </c>
      <c r="J75">
        <f t="shared" si="5"/>
        <v>33</v>
      </c>
      <c r="K75">
        <f t="shared" si="6"/>
        <v>6.9000000000000006E-2</v>
      </c>
      <c r="L75">
        <f t="shared" si="7"/>
        <v>83</v>
      </c>
    </row>
    <row r="76" spans="1:12" x14ac:dyDescent="0.55000000000000004">
      <c r="A76">
        <v>23234</v>
      </c>
      <c r="B76">
        <v>0.42</v>
      </c>
      <c r="C76">
        <v>0.10199999999999999</v>
      </c>
      <c r="D76">
        <v>0</v>
      </c>
      <c r="E76" s="6">
        <v>6.5972222222222224E-2</v>
      </c>
      <c r="F76">
        <v>8.1000000000000003E-2</v>
      </c>
      <c r="G76">
        <v>0</v>
      </c>
      <c r="I76">
        <f t="shared" si="4"/>
        <v>23234</v>
      </c>
      <c r="J76">
        <f t="shared" si="5"/>
        <v>25.2</v>
      </c>
      <c r="K76">
        <f t="shared" si="6"/>
        <v>0.10199999999999999</v>
      </c>
      <c r="L76">
        <f t="shared" si="7"/>
        <v>81</v>
      </c>
    </row>
    <row r="77" spans="1:12" x14ac:dyDescent="0.55000000000000004">
      <c r="A77" s="5">
        <v>20156</v>
      </c>
      <c r="B77">
        <v>0.67</v>
      </c>
      <c r="C77">
        <v>5.6000000000000001E-2</v>
      </c>
      <c r="D77">
        <v>0</v>
      </c>
      <c r="E77" s="6">
        <v>6.5972222222222224E-2</v>
      </c>
      <c r="F77">
        <v>7.9000000000000001E-2</v>
      </c>
      <c r="G77">
        <v>0</v>
      </c>
      <c r="I77">
        <f t="shared" si="4"/>
        <v>20156</v>
      </c>
      <c r="J77">
        <f t="shared" si="5"/>
        <v>40.200000000000003</v>
      </c>
      <c r="K77">
        <f t="shared" si="6"/>
        <v>5.6000000000000001E-2</v>
      </c>
      <c r="L77">
        <f t="shared" si="7"/>
        <v>79</v>
      </c>
    </row>
    <row r="78" spans="1:12" x14ac:dyDescent="0.55000000000000004">
      <c r="A78" s="5">
        <v>20423</v>
      </c>
      <c r="B78">
        <v>0.51</v>
      </c>
      <c r="C78">
        <v>5.0999999999999997E-2</v>
      </c>
      <c r="D78">
        <v>0</v>
      </c>
      <c r="E78" s="6">
        <v>6.9444444444444434E-2</v>
      </c>
      <c r="F78">
        <v>7.5999999999999998E-2</v>
      </c>
      <c r="G78">
        <v>0</v>
      </c>
      <c r="I78">
        <f t="shared" si="4"/>
        <v>20423</v>
      </c>
      <c r="J78">
        <f t="shared" si="5"/>
        <v>30.6</v>
      </c>
      <c r="K78">
        <f t="shared" si="6"/>
        <v>5.0999999999999997E-2</v>
      </c>
      <c r="L78">
        <f t="shared" si="7"/>
        <v>76</v>
      </c>
    </row>
    <row r="79" spans="1:12" x14ac:dyDescent="0.55000000000000004">
      <c r="A79" s="5">
        <v>20662</v>
      </c>
      <c r="B79">
        <v>0.42</v>
      </c>
      <c r="C79">
        <v>8.4000000000000005E-2</v>
      </c>
      <c r="D79">
        <v>0</v>
      </c>
      <c r="E79" s="6">
        <v>6.5972222222222224E-2</v>
      </c>
      <c r="F79">
        <v>7.0999999999999994E-2</v>
      </c>
      <c r="G79">
        <v>0</v>
      </c>
      <c r="I79">
        <f t="shared" si="4"/>
        <v>20662</v>
      </c>
      <c r="J79">
        <f t="shared" si="5"/>
        <v>25.2</v>
      </c>
      <c r="K79">
        <f t="shared" si="6"/>
        <v>8.4000000000000005E-2</v>
      </c>
      <c r="L79">
        <f t="shared" si="7"/>
        <v>71</v>
      </c>
    </row>
    <row r="80" spans="1:12" x14ac:dyDescent="0.55000000000000004">
      <c r="A80">
        <v>20128</v>
      </c>
      <c r="B80">
        <v>0.3</v>
      </c>
      <c r="C80">
        <v>9.7000000000000003E-2</v>
      </c>
      <c r="D80">
        <v>0</v>
      </c>
      <c r="E80" s="6">
        <v>6.5972222222222224E-2</v>
      </c>
      <c r="F80">
        <v>7.0000000000000007E-2</v>
      </c>
      <c r="G80">
        <v>0</v>
      </c>
      <c r="I80">
        <f t="shared" si="4"/>
        <v>20128</v>
      </c>
      <c r="J80">
        <f t="shared" si="5"/>
        <v>18</v>
      </c>
      <c r="K80">
        <f t="shared" si="6"/>
        <v>9.7000000000000003E-2</v>
      </c>
      <c r="L80">
        <f t="shared" si="7"/>
        <v>70</v>
      </c>
    </row>
    <row r="81" spans="1:12" x14ac:dyDescent="0.55000000000000004">
      <c r="A81" s="5">
        <v>20372</v>
      </c>
      <c r="B81">
        <v>0.39</v>
      </c>
      <c r="C81">
        <v>7.3999999999999996E-2</v>
      </c>
      <c r="D81">
        <v>0</v>
      </c>
      <c r="E81" s="6">
        <v>6.5972222222222224E-2</v>
      </c>
      <c r="F81">
        <v>6.7000000000000004E-2</v>
      </c>
      <c r="G81">
        <v>0</v>
      </c>
      <c r="I81">
        <f t="shared" si="4"/>
        <v>20372</v>
      </c>
      <c r="J81">
        <f t="shared" si="5"/>
        <v>23.400000000000002</v>
      </c>
      <c r="K81">
        <f t="shared" si="6"/>
        <v>7.3999999999999996E-2</v>
      </c>
      <c r="L81">
        <f t="shared" si="7"/>
        <v>67</v>
      </c>
    </row>
    <row r="82" spans="1:12" x14ac:dyDescent="0.55000000000000004">
      <c r="A82" s="5">
        <v>20424</v>
      </c>
      <c r="B82">
        <v>0.54</v>
      </c>
      <c r="C82">
        <v>5.8000000000000003E-2</v>
      </c>
      <c r="D82">
        <v>0</v>
      </c>
      <c r="E82" s="6">
        <v>6.1805555555555558E-2</v>
      </c>
      <c r="F82">
        <v>6.4000000000000001E-2</v>
      </c>
      <c r="G82">
        <v>0</v>
      </c>
      <c r="I82">
        <f t="shared" si="4"/>
        <v>20424</v>
      </c>
      <c r="J82">
        <f t="shared" si="5"/>
        <v>32.400000000000006</v>
      </c>
      <c r="K82">
        <f t="shared" si="6"/>
        <v>5.8000000000000003E-2</v>
      </c>
      <c r="L82">
        <f t="shared" si="7"/>
        <v>64</v>
      </c>
    </row>
    <row r="83" spans="1:12" x14ac:dyDescent="0.55000000000000004">
      <c r="A83" s="5">
        <v>20143</v>
      </c>
      <c r="B83">
        <v>0.62</v>
      </c>
      <c r="C83">
        <v>8.2000000000000003E-2</v>
      </c>
      <c r="D83">
        <v>0</v>
      </c>
      <c r="E83" s="6">
        <v>6.25E-2</v>
      </c>
      <c r="F83">
        <v>5.8999999999999997E-2</v>
      </c>
      <c r="G83">
        <v>0</v>
      </c>
      <c r="I83">
        <f t="shared" si="4"/>
        <v>20143</v>
      </c>
      <c r="J83">
        <f t="shared" si="5"/>
        <v>37.200000000000003</v>
      </c>
      <c r="K83">
        <f t="shared" si="6"/>
        <v>8.2000000000000003E-2</v>
      </c>
      <c r="L83">
        <f t="shared" si="7"/>
        <v>59</v>
      </c>
    </row>
    <row r="84" spans="1:12" x14ac:dyDescent="0.55000000000000004">
      <c r="A84" s="5">
        <v>20100</v>
      </c>
      <c r="B84">
        <v>0.27</v>
      </c>
      <c r="C84">
        <v>0.10199999999999999</v>
      </c>
      <c r="D84">
        <v>0</v>
      </c>
      <c r="E84" s="6">
        <v>6.5277777777777782E-2</v>
      </c>
      <c r="F84">
        <v>5.8999999999999997E-2</v>
      </c>
      <c r="G84">
        <v>0</v>
      </c>
      <c r="I84">
        <f t="shared" si="4"/>
        <v>20100</v>
      </c>
      <c r="J84">
        <f t="shared" si="5"/>
        <v>16.200000000000003</v>
      </c>
      <c r="K84">
        <f t="shared" si="6"/>
        <v>0.10199999999999999</v>
      </c>
      <c r="L84">
        <f t="shared" si="7"/>
        <v>59</v>
      </c>
    </row>
    <row r="85" spans="1:12" x14ac:dyDescent="0.55000000000000004">
      <c r="A85" s="5">
        <v>20125</v>
      </c>
      <c r="B85">
        <v>0.39</v>
      </c>
      <c r="C85">
        <v>7.5999999999999998E-2</v>
      </c>
      <c r="D85">
        <v>0</v>
      </c>
      <c r="E85" s="6">
        <v>6.1805555555555558E-2</v>
      </c>
      <c r="F85">
        <v>5.5E-2</v>
      </c>
      <c r="G85">
        <v>0</v>
      </c>
      <c r="I85">
        <f t="shared" si="4"/>
        <v>20125</v>
      </c>
      <c r="J85">
        <f t="shared" si="5"/>
        <v>23.400000000000002</v>
      </c>
      <c r="K85">
        <f t="shared" si="6"/>
        <v>7.5999999999999998E-2</v>
      </c>
      <c r="L85">
        <f t="shared" si="7"/>
        <v>55</v>
      </c>
    </row>
    <row r="86" spans="1:12" x14ac:dyDescent="0.55000000000000004">
      <c r="A86" s="5">
        <v>20369</v>
      </c>
      <c r="B86">
        <v>0.67</v>
      </c>
      <c r="C86">
        <v>3.6999999999999998E-2</v>
      </c>
      <c r="D86">
        <v>0</v>
      </c>
      <c r="E86" s="6">
        <v>6.1805555555555558E-2</v>
      </c>
      <c r="F86">
        <v>5.2999999999999999E-2</v>
      </c>
      <c r="G86">
        <v>0</v>
      </c>
      <c r="I86">
        <f t="shared" si="4"/>
        <v>20369</v>
      </c>
      <c r="J86">
        <f t="shared" si="5"/>
        <v>40.200000000000003</v>
      </c>
      <c r="K86">
        <f t="shared" si="6"/>
        <v>3.6999999999999998E-2</v>
      </c>
      <c r="L86">
        <f t="shared" si="7"/>
        <v>53</v>
      </c>
    </row>
    <row r="87" spans="1:12" x14ac:dyDescent="0.55000000000000004">
      <c r="A87" s="5">
        <v>20047</v>
      </c>
      <c r="B87">
        <v>0.35</v>
      </c>
      <c r="C87">
        <v>6.7000000000000004E-2</v>
      </c>
      <c r="D87">
        <v>0</v>
      </c>
      <c r="E87" s="6">
        <v>6.5972222222222224E-2</v>
      </c>
      <c r="F87">
        <v>5.1999999999999998E-2</v>
      </c>
      <c r="G87">
        <v>0</v>
      </c>
      <c r="I87">
        <f t="shared" si="4"/>
        <v>20047</v>
      </c>
      <c r="J87">
        <f t="shared" si="5"/>
        <v>21</v>
      </c>
      <c r="K87">
        <f t="shared" si="6"/>
        <v>6.7000000000000004E-2</v>
      </c>
      <c r="L87">
        <f t="shared" si="7"/>
        <v>52</v>
      </c>
    </row>
    <row r="88" spans="1:12" x14ac:dyDescent="0.55000000000000004">
      <c r="A88" s="5">
        <v>20580</v>
      </c>
      <c r="B88">
        <v>0.28999999999999998</v>
      </c>
      <c r="C88">
        <v>6.0999999999999999E-2</v>
      </c>
      <c r="D88">
        <v>0</v>
      </c>
      <c r="E88" s="6">
        <v>6.5972222222222224E-2</v>
      </c>
      <c r="F88">
        <v>4.8000000000000001E-2</v>
      </c>
      <c r="G88">
        <v>0</v>
      </c>
      <c r="I88">
        <f t="shared" si="4"/>
        <v>20580</v>
      </c>
      <c r="J88">
        <f t="shared" si="5"/>
        <v>17.399999999999999</v>
      </c>
      <c r="K88">
        <f t="shared" si="6"/>
        <v>6.0999999999999999E-2</v>
      </c>
      <c r="L88">
        <f t="shared" si="7"/>
        <v>48</v>
      </c>
    </row>
    <row r="89" spans="1:12" x14ac:dyDescent="0.55000000000000004">
      <c r="A89" s="5">
        <v>23214</v>
      </c>
      <c r="B89">
        <v>0.34</v>
      </c>
      <c r="C89">
        <v>7.2999999999999995E-2</v>
      </c>
      <c r="D89">
        <v>0</v>
      </c>
      <c r="E89" s="6">
        <v>6.5972222222222224E-2</v>
      </c>
      <c r="F89">
        <v>4.7E-2</v>
      </c>
      <c r="G89">
        <v>0</v>
      </c>
      <c r="I89">
        <f t="shared" si="4"/>
        <v>23214</v>
      </c>
      <c r="J89">
        <f t="shared" si="5"/>
        <v>20.400000000000002</v>
      </c>
      <c r="K89">
        <f t="shared" si="6"/>
        <v>7.2999999999999995E-2</v>
      </c>
      <c r="L89">
        <f t="shared" si="7"/>
        <v>47</v>
      </c>
    </row>
    <row r="90" spans="1:12" x14ac:dyDescent="0.55000000000000004">
      <c r="A90">
        <v>20515</v>
      </c>
      <c r="B90">
        <v>0.13</v>
      </c>
      <c r="C90">
        <v>0.16</v>
      </c>
      <c r="D90">
        <v>0</v>
      </c>
      <c r="E90" s="6">
        <v>6.25E-2</v>
      </c>
      <c r="F90">
        <v>4.5999999999999999E-2</v>
      </c>
      <c r="G90">
        <v>0</v>
      </c>
      <c r="I90">
        <f t="shared" si="4"/>
        <v>20515</v>
      </c>
      <c r="J90">
        <f t="shared" si="5"/>
        <v>7.8000000000000007</v>
      </c>
      <c r="K90">
        <f t="shared" si="6"/>
        <v>0.16</v>
      </c>
      <c r="L90">
        <f t="shared" si="7"/>
        <v>46</v>
      </c>
    </row>
    <row r="91" spans="1:12" x14ac:dyDescent="0.55000000000000004">
      <c r="A91">
        <v>20687</v>
      </c>
      <c r="B91">
        <v>0.27</v>
      </c>
      <c r="C91">
        <v>6.6000000000000003E-2</v>
      </c>
      <c r="D91">
        <v>0</v>
      </c>
      <c r="E91" s="6">
        <v>6.5972222222222224E-2</v>
      </c>
      <c r="F91">
        <v>4.3999999999999997E-2</v>
      </c>
      <c r="G91">
        <v>0</v>
      </c>
      <c r="I91">
        <f t="shared" si="4"/>
        <v>20687</v>
      </c>
      <c r="J91">
        <f t="shared" si="5"/>
        <v>16.200000000000003</v>
      </c>
      <c r="K91">
        <f t="shared" si="6"/>
        <v>6.6000000000000003E-2</v>
      </c>
      <c r="L91">
        <f t="shared" si="7"/>
        <v>44</v>
      </c>
    </row>
    <row r="92" spans="1:12" x14ac:dyDescent="0.55000000000000004">
      <c r="A92">
        <v>20518</v>
      </c>
      <c r="B92">
        <v>0.35</v>
      </c>
      <c r="C92">
        <v>7.0000000000000007E-2</v>
      </c>
      <c r="D92">
        <v>0</v>
      </c>
      <c r="E92" s="6">
        <v>6.1805555555555558E-2</v>
      </c>
      <c r="F92">
        <v>4.3999999999999997E-2</v>
      </c>
      <c r="G92">
        <v>0</v>
      </c>
      <c r="I92">
        <f t="shared" si="4"/>
        <v>20518</v>
      </c>
      <c r="J92">
        <f t="shared" si="5"/>
        <v>21</v>
      </c>
      <c r="K92">
        <f t="shared" si="6"/>
        <v>7.0000000000000007E-2</v>
      </c>
      <c r="L92">
        <f t="shared" si="7"/>
        <v>44</v>
      </c>
    </row>
    <row r="93" spans="1:12" x14ac:dyDescent="0.55000000000000004">
      <c r="A93" s="5">
        <v>20421</v>
      </c>
      <c r="B93">
        <v>0.46</v>
      </c>
      <c r="C93">
        <v>4.4999999999999998E-2</v>
      </c>
      <c r="D93">
        <v>0</v>
      </c>
      <c r="E93" s="6">
        <v>6.5972222222222224E-2</v>
      </c>
      <c r="F93">
        <v>4.3999999999999997E-2</v>
      </c>
      <c r="G93">
        <v>0</v>
      </c>
      <c r="I93">
        <f t="shared" si="4"/>
        <v>20421</v>
      </c>
      <c r="J93">
        <f t="shared" si="5"/>
        <v>27.6</v>
      </c>
      <c r="K93">
        <f t="shared" si="6"/>
        <v>4.4999999999999998E-2</v>
      </c>
      <c r="L93">
        <f t="shared" si="7"/>
        <v>44</v>
      </c>
    </row>
    <row r="94" spans="1:12" x14ac:dyDescent="0.55000000000000004">
      <c r="A94" s="5">
        <v>20668</v>
      </c>
      <c r="B94">
        <v>0.42</v>
      </c>
      <c r="C94">
        <v>5.7000000000000002E-2</v>
      </c>
      <c r="D94">
        <v>0</v>
      </c>
      <c r="E94" s="6">
        <v>6.5972222222222224E-2</v>
      </c>
      <c r="F94">
        <v>4.2999999999999997E-2</v>
      </c>
      <c r="G94">
        <v>0</v>
      </c>
      <c r="I94">
        <f t="shared" si="4"/>
        <v>20668</v>
      </c>
      <c r="J94">
        <f t="shared" si="5"/>
        <v>25.2</v>
      </c>
      <c r="K94">
        <f t="shared" si="6"/>
        <v>5.7000000000000002E-2</v>
      </c>
      <c r="L94">
        <f t="shared" si="7"/>
        <v>43</v>
      </c>
    </row>
    <row r="95" spans="1:12" x14ac:dyDescent="0.55000000000000004">
      <c r="A95">
        <v>20571</v>
      </c>
      <c r="B95">
        <v>0.39</v>
      </c>
      <c r="C95">
        <v>4.9000000000000002E-2</v>
      </c>
      <c r="D95">
        <v>0</v>
      </c>
      <c r="E95" s="6">
        <v>6.5972222222222224E-2</v>
      </c>
      <c r="F95">
        <v>4.2000000000000003E-2</v>
      </c>
      <c r="G95">
        <v>0</v>
      </c>
      <c r="I95">
        <f t="shared" si="4"/>
        <v>20571</v>
      </c>
      <c r="J95">
        <f t="shared" si="5"/>
        <v>23.400000000000002</v>
      </c>
      <c r="K95">
        <f t="shared" si="6"/>
        <v>4.9000000000000002E-2</v>
      </c>
      <c r="L95">
        <f t="shared" si="7"/>
        <v>42</v>
      </c>
    </row>
    <row r="96" spans="1:12" x14ac:dyDescent="0.55000000000000004">
      <c r="A96" s="5">
        <v>20475</v>
      </c>
      <c r="B96">
        <v>0.32</v>
      </c>
      <c r="C96">
        <v>5.8999999999999997E-2</v>
      </c>
      <c r="D96">
        <v>0</v>
      </c>
      <c r="E96" s="6">
        <v>6.5972222222222224E-2</v>
      </c>
      <c r="F96">
        <v>3.7999999999999999E-2</v>
      </c>
      <c r="G96">
        <v>0</v>
      </c>
      <c r="I96">
        <f t="shared" si="4"/>
        <v>20475</v>
      </c>
      <c r="J96">
        <f t="shared" si="5"/>
        <v>19.2</v>
      </c>
      <c r="K96">
        <f t="shared" si="6"/>
        <v>5.8999999999999997E-2</v>
      </c>
      <c r="L96">
        <f t="shared" si="7"/>
        <v>38</v>
      </c>
    </row>
    <row r="97" spans="1:12" x14ac:dyDescent="0.55000000000000004">
      <c r="A97" s="5">
        <v>20496</v>
      </c>
      <c r="B97">
        <v>0.25</v>
      </c>
      <c r="C97">
        <v>6.7000000000000004E-2</v>
      </c>
      <c r="D97">
        <v>0</v>
      </c>
      <c r="E97" s="6">
        <v>6.5972222222222224E-2</v>
      </c>
      <c r="F97">
        <v>3.6999999999999998E-2</v>
      </c>
      <c r="G97">
        <v>0</v>
      </c>
      <c r="I97">
        <f t="shared" si="4"/>
        <v>20496</v>
      </c>
      <c r="J97">
        <f t="shared" si="5"/>
        <v>15</v>
      </c>
      <c r="K97">
        <f t="shared" si="6"/>
        <v>6.7000000000000004E-2</v>
      </c>
      <c r="L97">
        <f t="shared" si="7"/>
        <v>37</v>
      </c>
    </row>
    <row r="98" spans="1:12" x14ac:dyDescent="0.55000000000000004">
      <c r="A98" s="5">
        <v>20048</v>
      </c>
      <c r="B98">
        <v>0.4</v>
      </c>
      <c r="C98">
        <v>3.9E-2</v>
      </c>
      <c r="D98">
        <v>0</v>
      </c>
      <c r="E98" s="6">
        <v>6.5972222222222224E-2</v>
      </c>
      <c r="F98">
        <v>3.6999999999999998E-2</v>
      </c>
      <c r="G98">
        <v>0</v>
      </c>
      <c r="I98">
        <f t="shared" si="4"/>
        <v>20048</v>
      </c>
      <c r="J98">
        <f t="shared" si="5"/>
        <v>24</v>
      </c>
      <c r="K98">
        <f t="shared" si="6"/>
        <v>3.9E-2</v>
      </c>
      <c r="L98">
        <f t="shared" si="7"/>
        <v>37</v>
      </c>
    </row>
    <row r="99" spans="1:12" x14ac:dyDescent="0.55000000000000004">
      <c r="A99" s="5">
        <v>20686</v>
      </c>
      <c r="B99">
        <v>0.32</v>
      </c>
      <c r="C99">
        <v>4.1000000000000002E-2</v>
      </c>
      <c r="D99">
        <v>0</v>
      </c>
      <c r="E99" s="6">
        <v>6.5972222222222224E-2</v>
      </c>
      <c r="F99">
        <v>3.5999999999999997E-2</v>
      </c>
      <c r="G99">
        <v>0</v>
      </c>
      <c r="I99">
        <f t="shared" si="4"/>
        <v>20686</v>
      </c>
      <c r="J99">
        <f t="shared" si="5"/>
        <v>19.2</v>
      </c>
      <c r="K99">
        <f t="shared" si="6"/>
        <v>4.1000000000000002E-2</v>
      </c>
      <c r="L99">
        <f t="shared" si="7"/>
        <v>36</v>
      </c>
    </row>
    <row r="100" spans="1:12" x14ac:dyDescent="0.55000000000000004">
      <c r="A100" s="5">
        <v>20579</v>
      </c>
      <c r="B100">
        <v>0.33</v>
      </c>
      <c r="C100">
        <v>4.9000000000000002E-2</v>
      </c>
      <c r="D100">
        <v>0</v>
      </c>
      <c r="E100" s="6">
        <v>6.25E-2</v>
      </c>
      <c r="F100">
        <v>3.5000000000000003E-2</v>
      </c>
      <c r="G100">
        <v>0</v>
      </c>
      <c r="I100">
        <f t="shared" si="4"/>
        <v>20579</v>
      </c>
      <c r="J100">
        <f t="shared" si="5"/>
        <v>19.8</v>
      </c>
      <c r="K100">
        <f t="shared" si="6"/>
        <v>4.9000000000000002E-2</v>
      </c>
      <c r="L100">
        <f t="shared" si="7"/>
        <v>35</v>
      </c>
    </row>
    <row r="101" spans="1:12" x14ac:dyDescent="0.55000000000000004">
      <c r="A101" s="5">
        <v>20442</v>
      </c>
      <c r="B101">
        <v>0.44</v>
      </c>
      <c r="C101">
        <v>4.3999999999999997E-2</v>
      </c>
      <c r="D101">
        <v>0</v>
      </c>
      <c r="E101" s="6">
        <v>6.5972222222222224E-2</v>
      </c>
      <c r="F101">
        <v>3.4000000000000002E-2</v>
      </c>
      <c r="G101">
        <v>0</v>
      </c>
      <c r="I101">
        <f t="shared" si="4"/>
        <v>20442</v>
      </c>
      <c r="J101">
        <f t="shared" si="5"/>
        <v>26.4</v>
      </c>
      <c r="K101">
        <f t="shared" si="6"/>
        <v>4.3999999999999997E-2</v>
      </c>
      <c r="L101">
        <f t="shared" si="7"/>
        <v>34</v>
      </c>
    </row>
    <row r="102" spans="1:12" x14ac:dyDescent="0.55000000000000004">
      <c r="A102" s="5">
        <v>20091</v>
      </c>
      <c r="B102">
        <v>0.12</v>
      </c>
      <c r="C102">
        <v>0.10100000000000001</v>
      </c>
      <c r="D102">
        <v>0</v>
      </c>
      <c r="E102" s="6">
        <v>6.5277777777777782E-2</v>
      </c>
      <c r="F102">
        <v>3.3000000000000002E-2</v>
      </c>
      <c r="G102">
        <v>0</v>
      </c>
      <c r="I102">
        <f t="shared" si="4"/>
        <v>20091</v>
      </c>
      <c r="J102">
        <f t="shared" si="5"/>
        <v>7.1999999999999993</v>
      </c>
      <c r="K102">
        <f t="shared" si="6"/>
        <v>0.10100000000000001</v>
      </c>
      <c r="L102">
        <f t="shared" si="7"/>
        <v>33</v>
      </c>
    </row>
    <row r="103" spans="1:12" x14ac:dyDescent="0.55000000000000004">
      <c r="A103" s="5">
        <v>20127</v>
      </c>
      <c r="B103">
        <v>0.34</v>
      </c>
      <c r="C103">
        <v>3.9E-2</v>
      </c>
      <c r="D103">
        <v>0</v>
      </c>
      <c r="E103" s="6">
        <v>6.25E-2</v>
      </c>
      <c r="F103">
        <v>3.3000000000000002E-2</v>
      </c>
      <c r="G103">
        <v>0</v>
      </c>
      <c r="I103">
        <f t="shared" si="4"/>
        <v>20127</v>
      </c>
      <c r="J103">
        <f t="shared" si="5"/>
        <v>20.400000000000002</v>
      </c>
      <c r="K103">
        <f t="shared" si="6"/>
        <v>3.9E-2</v>
      </c>
      <c r="L103">
        <f t="shared" si="7"/>
        <v>33</v>
      </c>
    </row>
    <row r="104" spans="1:12" x14ac:dyDescent="0.55000000000000004">
      <c r="A104" s="5">
        <v>20373</v>
      </c>
      <c r="B104">
        <v>0.24</v>
      </c>
      <c r="C104">
        <v>6.5000000000000002E-2</v>
      </c>
      <c r="D104">
        <v>0</v>
      </c>
      <c r="E104" s="6">
        <v>6.5972222222222224E-2</v>
      </c>
      <c r="F104">
        <v>3.2000000000000001E-2</v>
      </c>
      <c r="G104">
        <v>0</v>
      </c>
      <c r="I104">
        <f t="shared" si="4"/>
        <v>20373</v>
      </c>
      <c r="J104">
        <f t="shared" si="5"/>
        <v>14.399999999999999</v>
      </c>
      <c r="K104">
        <f t="shared" si="6"/>
        <v>6.5000000000000002E-2</v>
      </c>
      <c r="L104">
        <f t="shared" si="7"/>
        <v>32</v>
      </c>
    </row>
    <row r="105" spans="1:12" x14ac:dyDescent="0.55000000000000004">
      <c r="A105" s="5">
        <v>20581</v>
      </c>
      <c r="B105">
        <v>0.2</v>
      </c>
      <c r="C105">
        <v>8.5000000000000006E-2</v>
      </c>
      <c r="D105">
        <v>0</v>
      </c>
      <c r="E105" s="6">
        <v>6.5972222222222224E-2</v>
      </c>
      <c r="F105">
        <v>3.1E-2</v>
      </c>
      <c r="G105">
        <v>0</v>
      </c>
      <c r="I105">
        <f t="shared" si="4"/>
        <v>20581</v>
      </c>
      <c r="J105">
        <f t="shared" si="5"/>
        <v>12</v>
      </c>
      <c r="K105">
        <f t="shared" si="6"/>
        <v>8.5000000000000006E-2</v>
      </c>
      <c r="L105">
        <f t="shared" si="7"/>
        <v>31</v>
      </c>
    </row>
    <row r="106" spans="1:12" x14ac:dyDescent="0.55000000000000004">
      <c r="A106" s="5">
        <v>20601</v>
      </c>
      <c r="B106">
        <v>0.25</v>
      </c>
      <c r="C106">
        <v>5.8999999999999997E-2</v>
      </c>
      <c r="D106">
        <v>0</v>
      </c>
      <c r="E106" s="6">
        <v>6.5972222222222224E-2</v>
      </c>
      <c r="F106">
        <v>0.03</v>
      </c>
      <c r="G106">
        <v>0</v>
      </c>
      <c r="I106">
        <f t="shared" si="4"/>
        <v>20601</v>
      </c>
      <c r="J106">
        <f t="shared" si="5"/>
        <v>15</v>
      </c>
      <c r="K106">
        <f t="shared" si="6"/>
        <v>5.8999999999999997E-2</v>
      </c>
      <c r="L106">
        <f t="shared" si="7"/>
        <v>30</v>
      </c>
    </row>
    <row r="107" spans="1:12" x14ac:dyDescent="0.55000000000000004">
      <c r="A107">
        <v>20045</v>
      </c>
      <c r="B107">
        <v>0.28000000000000003</v>
      </c>
      <c r="C107">
        <v>4.3999999999999997E-2</v>
      </c>
      <c r="D107">
        <v>0</v>
      </c>
      <c r="E107" s="6">
        <v>6.9444444444444434E-2</v>
      </c>
      <c r="F107">
        <v>2.9000000000000001E-2</v>
      </c>
      <c r="G107">
        <v>0</v>
      </c>
      <c r="I107">
        <f t="shared" si="4"/>
        <v>20045</v>
      </c>
      <c r="J107">
        <f t="shared" si="5"/>
        <v>16.8</v>
      </c>
      <c r="K107">
        <f t="shared" si="6"/>
        <v>4.3999999999999997E-2</v>
      </c>
      <c r="L107">
        <f t="shared" si="7"/>
        <v>29</v>
      </c>
    </row>
    <row r="108" spans="1:12" x14ac:dyDescent="0.55000000000000004">
      <c r="A108">
        <v>20587</v>
      </c>
      <c r="B108">
        <v>0.6</v>
      </c>
      <c r="C108">
        <v>5.0999999999999997E-2</v>
      </c>
      <c r="D108">
        <v>0</v>
      </c>
      <c r="E108" s="6">
        <v>6.1805555555555558E-2</v>
      </c>
      <c r="F108">
        <v>2.5000000000000001E-2</v>
      </c>
      <c r="G108">
        <v>0</v>
      </c>
      <c r="I108">
        <f t="shared" si="4"/>
        <v>20587</v>
      </c>
      <c r="J108">
        <f t="shared" si="5"/>
        <v>36</v>
      </c>
      <c r="K108">
        <f t="shared" si="6"/>
        <v>5.0999999999999997E-2</v>
      </c>
      <c r="L108">
        <f t="shared" si="7"/>
        <v>25</v>
      </c>
    </row>
    <row r="109" spans="1:12" x14ac:dyDescent="0.55000000000000004">
      <c r="A109">
        <v>20503</v>
      </c>
      <c r="B109">
        <v>0.26</v>
      </c>
      <c r="C109">
        <v>4.9000000000000002E-2</v>
      </c>
      <c r="D109">
        <v>0</v>
      </c>
      <c r="E109" s="6">
        <v>6.5972222222222224E-2</v>
      </c>
      <c r="F109">
        <v>2.4E-2</v>
      </c>
      <c r="G109">
        <v>0</v>
      </c>
      <c r="I109">
        <f t="shared" si="4"/>
        <v>20503</v>
      </c>
      <c r="J109">
        <f t="shared" si="5"/>
        <v>15.600000000000001</v>
      </c>
      <c r="K109">
        <f t="shared" si="6"/>
        <v>4.9000000000000002E-2</v>
      </c>
      <c r="L109">
        <f t="shared" si="7"/>
        <v>24</v>
      </c>
    </row>
    <row r="110" spans="1:12" x14ac:dyDescent="0.55000000000000004">
      <c r="A110">
        <v>23265</v>
      </c>
      <c r="B110">
        <v>0.23</v>
      </c>
      <c r="C110">
        <v>5.8999999999999997E-2</v>
      </c>
      <c r="D110">
        <v>0</v>
      </c>
      <c r="E110" s="6">
        <v>6.25E-2</v>
      </c>
      <c r="F110">
        <v>2.3E-2</v>
      </c>
      <c r="G110">
        <v>0</v>
      </c>
      <c r="I110">
        <f t="shared" si="4"/>
        <v>23265</v>
      </c>
      <c r="J110">
        <f t="shared" si="5"/>
        <v>13.8</v>
      </c>
      <c r="K110">
        <f t="shared" si="6"/>
        <v>5.8999999999999997E-2</v>
      </c>
      <c r="L110">
        <f t="shared" si="7"/>
        <v>23</v>
      </c>
    </row>
    <row r="111" spans="1:12" x14ac:dyDescent="0.55000000000000004">
      <c r="A111">
        <v>20109</v>
      </c>
      <c r="B111">
        <v>0.22</v>
      </c>
      <c r="C111">
        <v>4.3999999999999997E-2</v>
      </c>
      <c r="D111">
        <v>0</v>
      </c>
      <c r="E111" s="6">
        <v>6.5972222222222224E-2</v>
      </c>
      <c r="F111">
        <v>2.3E-2</v>
      </c>
      <c r="G111">
        <v>0</v>
      </c>
      <c r="I111">
        <f t="shared" si="4"/>
        <v>20109</v>
      </c>
      <c r="J111">
        <f t="shared" si="5"/>
        <v>13.2</v>
      </c>
      <c r="K111">
        <f t="shared" si="6"/>
        <v>4.3999999999999997E-2</v>
      </c>
      <c r="L111">
        <f t="shared" si="7"/>
        <v>23</v>
      </c>
    </row>
    <row r="112" spans="1:12" x14ac:dyDescent="0.55000000000000004">
      <c r="A112">
        <v>20572</v>
      </c>
      <c r="B112">
        <v>0.27</v>
      </c>
      <c r="C112">
        <v>4.2999999999999997E-2</v>
      </c>
      <c r="D112">
        <v>0</v>
      </c>
      <c r="E112" s="6">
        <v>6.1805555555555558E-2</v>
      </c>
      <c r="F112">
        <v>2.1999999999999999E-2</v>
      </c>
      <c r="G112">
        <v>0</v>
      </c>
      <c r="I112">
        <f t="shared" si="4"/>
        <v>20572</v>
      </c>
      <c r="J112">
        <f t="shared" si="5"/>
        <v>16.200000000000003</v>
      </c>
      <c r="K112">
        <f t="shared" si="6"/>
        <v>4.2999999999999997E-2</v>
      </c>
      <c r="L112">
        <f t="shared" si="7"/>
        <v>22</v>
      </c>
    </row>
    <row r="113" spans="1:12" x14ac:dyDescent="0.55000000000000004">
      <c r="A113">
        <v>20673</v>
      </c>
      <c r="B113">
        <v>0.16</v>
      </c>
      <c r="C113">
        <v>6.8000000000000005E-2</v>
      </c>
      <c r="D113">
        <v>0</v>
      </c>
      <c r="E113" s="6">
        <v>6.1805555555555558E-2</v>
      </c>
      <c r="F113">
        <v>1.9E-2</v>
      </c>
      <c r="G113">
        <v>0</v>
      </c>
      <c r="I113">
        <f t="shared" si="4"/>
        <v>20673</v>
      </c>
      <c r="J113">
        <f t="shared" si="5"/>
        <v>9.6</v>
      </c>
      <c r="K113">
        <f t="shared" si="6"/>
        <v>6.8000000000000005E-2</v>
      </c>
      <c r="L113">
        <f t="shared" si="7"/>
        <v>19</v>
      </c>
    </row>
    <row r="114" spans="1:12" x14ac:dyDescent="0.55000000000000004">
      <c r="A114">
        <v>20108</v>
      </c>
      <c r="B114">
        <v>0.18</v>
      </c>
      <c r="C114">
        <v>0.05</v>
      </c>
      <c r="D114">
        <v>0</v>
      </c>
      <c r="E114" s="6">
        <v>6.5972222222222224E-2</v>
      </c>
      <c r="F114">
        <v>1.9E-2</v>
      </c>
      <c r="G114">
        <v>0</v>
      </c>
      <c r="I114">
        <f t="shared" si="4"/>
        <v>20108</v>
      </c>
      <c r="J114">
        <f t="shared" si="5"/>
        <v>10.799999999999999</v>
      </c>
      <c r="K114">
        <f t="shared" si="6"/>
        <v>0.05</v>
      </c>
      <c r="L114">
        <f t="shared" si="7"/>
        <v>19</v>
      </c>
    </row>
    <row r="115" spans="1:12" x14ac:dyDescent="0.55000000000000004">
      <c r="A115">
        <v>20688</v>
      </c>
      <c r="B115">
        <v>0.17</v>
      </c>
      <c r="C115">
        <v>4.1000000000000002E-2</v>
      </c>
      <c r="D115">
        <v>0</v>
      </c>
      <c r="E115" s="6">
        <v>6.5972222222222224E-2</v>
      </c>
      <c r="F115">
        <v>1.7000000000000001E-2</v>
      </c>
      <c r="G115">
        <v>0</v>
      </c>
      <c r="I115">
        <f t="shared" si="4"/>
        <v>20688</v>
      </c>
      <c r="J115">
        <f t="shared" si="5"/>
        <v>10.200000000000001</v>
      </c>
      <c r="K115">
        <f t="shared" si="6"/>
        <v>4.1000000000000002E-2</v>
      </c>
      <c r="L115">
        <f t="shared" si="7"/>
        <v>17</v>
      </c>
    </row>
    <row r="116" spans="1:12" x14ac:dyDescent="0.55000000000000004">
      <c r="A116">
        <v>20121</v>
      </c>
      <c r="B116">
        <v>0.15</v>
      </c>
      <c r="C116">
        <v>5.1999999999999998E-2</v>
      </c>
      <c r="D116">
        <v>0</v>
      </c>
      <c r="E116" s="6">
        <v>6.5972222222222224E-2</v>
      </c>
      <c r="F116">
        <v>1.4999999999999999E-2</v>
      </c>
      <c r="G116">
        <v>0</v>
      </c>
      <c r="I116">
        <f t="shared" si="4"/>
        <v>20121</v>
      </c>
      <c r="J116">
        <f t="shared" si="5"/>
        <v>9</v>
      </c>
      <c r="K116">
        <f t="shared" si="6"/>
        <v>5.1999999999999998E-2</v>
      </c>
      <c r="L116">
        <f t="shared" si="7"/>
        <v>15</v>
      </c>
    </row>
    <row r="117" spans="1:12" x14ac:dyDescent="0.55000000000000004">
      <c r="A117">
        <v>20663</v>
      </c>
      <c r="B117">
        <v>0.4</v>
      </c>
      <c r="C117">
        <v>2.5999999999999999E-2</v>
      </c>
      <c r="D117">
        <v>0</v>
      </c>
      <c r="E117" s="6">
        <v>6.3194444444444442E-2</v>
      </c>
      <c r="F117">
        <v>1.4E-2</v>
      </c>
      <c r="G117">
        <v>0</v>
      </c>
      <c r="I117">
        <f t="shared" si="4"/>
        <v>20663</v>
      </c>
      <c r="J117">
        <f t="shared" si="5"/>
        <v>24</v>
      </c>
      <c r="K117">
        <f t="shared" si="6"/>
        <v>2.5999999999999999E-2</v>
      </c>
      <c r="L117">
        <f t="shared" si="7"/>
        <v>14</v>
      </c>
    </row>
    <row r="118" spans="1:12" x14ac:dyDescent="0.55000000000000004">
      <c r="A118">
        <v>20600</v>
      </c>
      <c r="B118">
        <v>0.23</v>
      </c>
      <c r="C118">
        <v>0.05</v>
      </c>
      <c r="D118">
        <v>0</v>
      </c>
      <c r="E118" s="6">
        <v>6.25E-2</v>
      </c>
      <c r="F118">
        <v>1.4E-2</v>
      </c>
      <c r="G118">
        <v>0</v>
      </c>
      <c r="I118">
        <f t="shared" si="4"/>
        <v>20600</v>
      </c>
      <c r="J118">
        <f t="shared" si="5"/>
        <v>13.8</v>
      </c>
      <c r="K118">
        <f t="shared" si="6"/>
        <v>0.05</v>
      </c>
      <c r="L118">
        <f t="shared" si="7"/>
        <v>14</v>
      </c>
    </row>
    <row r="119" spans="1:12" x14ac:dyDescent="0.55000000000000004">
      <c r="A119">
        <v>20130</v>
      </c>
      <c r="B119">
        <v>0.16</v>
      </c>
      <c r="C119">
        <v>3.9E-2</v>
      </c>
      <c r="D119">
        <v>0</v>
      </c>
      <c r="E119" s="6">
        <v>6.5972222222222224E-2</v>
      </c>
      <c r="F119">
        <v>1.2999999999999999E-2</v>
      </c>
      <c r="G119">
        <v>0</v>
      </c>
      <c r="I119">
        <f t="shared" si="4"/>
        <v>20130</v>
      </c>
      <c r="J119">
        <f t="shared" si="5"/>
        <v>9.6</v>
      </c>
      <c r="K119">
        <f t="shared" si="6"/>
        <v>3.9E-2</v>
      </c>
      <c r="L119">
        <f t="shared" si="7"/>
        <v>13</v>
      </c>
    </row>
    <row r="120" spans="1:12" x14ac:dyDescent="0.55000000000000004">
      <c r="A120">
        <v>20517</v>
      </c>
      <c r="B120">
        <v>0.33</v>
      </c>
      <c r="C120">
        <v>6.5000000000000002E-2</v>
      </c>
      <c r="D120">
        <v>0</v>
      </c>
      <c r="E120" s="6">
        <v>6.1805555555555558E-2</v>
      </c>
      <c r="F120">
        <v>1.2999999999999999E-2</v>
      </c>
      <c r="G120">
        <v>0</v>
      </c>
      <c r="I120">
        <f t="shared" si="4"/>
        <v>20517</v>
      </c>
      <c r="J120">
        <f t="shared" si="5"/>
        <v>19.8</v>
      </c>
      <c r="K120">
        <f t="shared" si="6"/>
        <v>6.5000000000000002E-2</v>
      </c>
      <c r="L120">
        <f t="shared" si="7"/>
        <v>13</v>
      </c>
    </row>
    <row r="121" spans="1:12" x14ac:dyDescent="0.55000000000000004">
      <c r="A121">
        <v>20632</v>
      </c>
      <c r="B121">
        <v>0.23</v>
      </c>
      <c r="C121">
        <v>2.9000000000000001E-2</v>
      </c>
      <c r="D121">
        <v>0</v>
      </c>
      <c r="E121" s="6">
        <v>6.5972222222222224E-2</v>
      </c>
      <c r="F121">
        <v>1.2999999999999999E-2</v>
      </c>
      <c r="G121">
        <v>0</v>
      </c>
      <c r="I121">
        <f t="shared" si="4"/>
        <v>20632</v>
      </c>
      <c r="J121">
        <f t="shared" si="5"/>
        <v>13.8</v>
      </c>
      <c r="K121">
        <f t="shared" si="6"/>
        <v>2.9000000000000001E-2</v>
      </c>
      <c r="L121">
        <f t="shared" si="7"/>
        <v>13</v>
      </c>
    </row>
    <row r="122" spans="1:12" x14ac:dyDescent="0.55000000000000004">
      <c r="A122">
        <v>20494</v>
      </c>
      <c r="B122">
        <v>0.15</v>
      </c>
      <c r="C122">
        <v>3.1E-2</v>
      </c>
      <c r="D122">
        <v>0</v>
      </c>
      <c r="E122" s="6">
        <v>6.5972222222222224E-2</v>
      </c>
      <c r="F122">
        <v>1.0999999999999999E-2</v>
      </c>
      <c r="G122">
        <v>0</v>
      </c>
      <c r="I122">
        <f t="shared" si="4"/>
        <v>20494</v>
      </c>
      <c r="J122">
        <f t="shared" si="5"/>
        <v>9</v>
      </c>
      <c r="K122">
        <f t="shared" si="6"/>
        <v>3.1E-2</v>
      </c>
      <c r="L122">
        <f t="shared" si="7"/>
        <v>11</v>
      </c>
    </row>
    <row r="123" spans="1:12" x14ac:dyDescent="0.55000000000000004">
      <c r="A123">
        <v>20599</v>
      </c>
      <c r="B123">
        <v>0.13</v>
      </c>
      <c r="C123">
        <v>3.7999999999999999E-2</v>
      </c>
      <c r="D123">
        <v>0</v>
      </c>
      <c r="E123" s="6">
        <v>6.25E-2</v>
      </c>
      <c r="F123">
        <v>1.0999999999999999E-2</v>
      </c>
      <c r="G123">
        <v>0</v>
      </c>
      <c r="I123">
        <f t="shared" si="4"/>
        <v>20599</v>
      </c>
      <c r="J123">
        <f t="shared" si="5"/>
        <v>7.8000000000000007</v>
      </c>
      <c r="K123">
        <f t="shared" si="6"/>
        <v>3.7999999999999999E-2</v>
      </c>
      <c r="L123">
        <f t="shared" si="7"/>
        <v>11</v>
      </c>
    </row>
    <row r="124" spans="1:12" x14ac:dyDescent="0.55000000000000004">
      <c r="A124">
        <v>20333</v>
      </c>
      <c r="B124">
        <v>0.13</v>
      </c>
      <c r="C124">
        <v>4.2000000000000003E-2</v>
      </c>
      <c r="D124">
        <v>0</v>
      </c>
      <c r="E124" s="6">
        <v>6.5972222222222224E-2</v>
      </c>
      <c r="F124">
        <v>0.01</v>
      </c>
      <c r="G124">
        <v>0</v>
      </c>
      <c r="I124">
        <f t="shared" si="4"/>
        <v>20333</v>
      </c>
      <c r="J124">
        <f t="shared" si="5"/>
        <v>7.8000000000000007</v>
      </c>
      <c r="K124">
        <f t="shared" si="6"/>
        <v>4.2000000000000003E-2</v>
      </c>
      <c r="L124">
        <f t="shared" si="7"/>
        <v>10</v>
      </c>
    </row>
    <row r="125" spans="1:12" x14ac:dyDescent="0.55000000000000004">
      <c r="A125">
        <v>20089</v>
      </c>
      <c r="B125">
        <v>0.1</v>
      </c>
      <c r="C125">
        <v>5.5E-2</v>
      </c>
      <c r="D125">
        <v>0</v>
      </c>
      <c r="E125" s="6">
        <v>6.1805555555555558E-2</v>
      </c>
      <c r="F125">
        <v>8.9999999999999993E-3</v>
      </c>
      <c r="G125">
        <v>0</v>
      </c>
      <c r="I125">
        <f t="shared" si="4"/>
        <v>20089</v>
      </c>
      <c r="J125">
        <f t="shared" si="5"/>
        <v>6</v>
      </c>
      <c r="K125">
        <f t="shared" si="6"/>
        <v>5.5E-2</v>
      </c>
      <c r="L125">
        <f t="shared" si="7"/>
        <v>9</v>
      </c>
    </row>
    <row r="126" spans="1:12" x14ac:dyDescent="0.55000000000000004">
      <c r="A126">
        <v>20126</v>
      </c>
      <c r="B126">
        <v>0.2</v>
      </c>
      <c r="C126">
        <v>4.1000000000000002E-2</v>
      </c>
      <c r="D126">
        <v>0</v>
      </c>
      <c r="E126" s="6">
        <v>6.25E-2</v>
      </c>
      <c r="F126">
        <v>8.0000000000000002E-3</v>
      </c>
      <c r="G126">
        <v>0</v>
      </c>
      <c r="I126">
        <f t="shared" si="4"/>
        <v>20126</v>
      </c>
      <c r="J126">
        <f t="shared" si="5"/>
        <v>12</v>
      </c>
      <c r="K126">
        <f t="shared" si="6"/>
        <v>4.1000000000000002E-2</v>
      </c>
      <c r="L126">
        <f t="shared" si="7"/>
        <v>8</v>
      </c>
    </row>
    <row r="127" spans="1:12" x14ac:dyDescent="0.55000000000000004">
      <c r="A127">
        <v>20136</v>
      </c>
      <c r="B127">
        <v>0.13</v>
      </c>
      <c r="C127">
        <v>0.03</v>
      </c>
      <c r="D127">
        <v>0</v>
      </c>
      <c r="E127" s="6">
        <v>6.5972222222222224E-2</v>
      </c>
      <c r="F127">
        <v>8.0000000000000002E-3</v>
      </c>
      <c r="G127">
        <v>0</v>
      </c>
      <c r="I127">
        <f t="shared" si="4"/>
        <v>20136</v>
      </c>
      <c r="J127">
        <f t="shared" si="5"/>
        <v>7.8000000000000007</v>
      </c>
      <c r="K127">
        <f t="shared" si="6"/>
        <v>0.03</v>
      </c>
      <c r="L127">
        <f t="shared" si="7"/>
        <v>8</v>
      </c>
    </row>
    <row r="128" spans="1:12" x14ac:dyDescent="0.55000000000000004">
      <c r="A128">
        <v>20445</v>
      </c>
      <c r="B128">
        <v>0.22</v>
      </c>
      <c r="C128">
        <v>1.7999999999999999E-2</v>
      </c>
      <c r="D128">
        <v>0</v>
      </c>
      <c r="E128" s="6">
        <v>6.5972222222222224E-2</v>
      </c>
      <c r="F128">
        <v>8.0000000000000002E-3</v>
      </c>
      <c r="G128">
        <v>0</v>
      </c>
      <c r="I128">
        <f t="shared" si="4"/>
        <v>20445</v>
      </c>
      <c r="J128">
        <f t="shared" si="5"/>
        <v>13.2</v>
      </c>
      <c r="K128">
        <f t="shared" si="6"/>
        <v>1.7999999999999999E-2</v>
      </c>
      <c r="L128">
        <f t="shared" si="7"/>
        <v>8</v>
      </c>
    </row>
    <row r="129" spans="1:12" x14ac:dyDescent="0.55000000000000004">
      <c r="A129">
        <v>20574</v>
      </c>
      <c r="B129">
        <v>0.17</v>
      </c>
      <c r="C129">
        <v>2.1000000000000001E-2</v>
      </c>
      <c r="D129">
        <v>0</v>
      </c>
      <c r="E129" s="6">
        <v>6.5972222222222224E-2</v>
      </c>
      <c r="F129">
        <v>7.0000000000000001E-3</v>
      </c>
      <c r="G129">
        <v>0</v>
      </c>
      <c r="I129">
        <f t="shared" si="4"/>
        <v>20574</v>
      </c>
      <c r="J129">
        <f t="shared" si="5"/>
        <v>10.200000000000001</v>
      </c>
      <c r="K129">
        <f t="shared" si="6"/>
        <v>2.1000000000000001E-2</v>
      </c>
      <c r="L129">
        <f t="shared" si="7"/>
        <v>7</v>
      </c>
    </row>
    <row r="130" spans="1:12" x14ac:dyDescent="0.55000000000000004">
      <c r="A130">
        <v>20531</v>
      </c>
      <c r="B130">
        <v>0.09</v>
      </c>
      <c r="C130">
        <v>0.126</v>
      </c>
      <c r="D130">
        <v>0</v>
      </c>
      <c r="E130" s="6">
        <v>6.25E-2</v>
      </c>
      <c r="F130">
        <v>5.0000000000000001E-3</v>
      </c>
      <c r="G130">
        <v>0</v>
      </c>
      <c r="I130">
        <f t="shared" si="4"/>
        <v>20531</v>
      </c>
      <c r="J130">
        <f t="shared" si="5"/>
        <v>5.3999999999999995</v>
      </c>
      <c r="K130">
        <f t="shared" si="6"/>
        <v>0.126</v>
      </c>
      <c r="L130">
        <f t="shared" si="7"/>
        <v>5</v>
      </c>
    </row>
    <row r="131" spans="1:12" x14ac:dyDescent="0.55000000000000004">
      <c r="A131">
        <v>20443</v>
      </c>
      <c r="B131">
        <v>0.17</v>
      </c>
      <c r="C131">
        <v>0.01</v>
      </c>
      <c r="D131">
        <v>0</v>
      </c>
      <c r="E131" s="6">
        <v>6.5972222222222224E-2</v>
      </c>
      <c r="F131">
        <v>4.0000000000000001E-3</v>
      </c>
      <c r="G131">
        <v>0</v>
      </c>
      <c r="I131">
        <f t="shared" si="4"/>
        <v>20443</v>
      </c>
      <c r="J131">
        <f t="shared" si="5"/>
        <v>10.200000000000001</v>
      </c>
      <c r="K131">
        <f t="shared" si="6"/>
        <v>0.01</v>
      </c>
      <c r="L131">
        <f t="shared" si="7"/>
        <v>4</v>
      </c>
    </row>
    <row r="132" spans="1:12" x14ac:dyDescent="0.55000000000000004">
      <c r="A132">
        <v>20470</v>
      </c>
      <c r="B132">
        <v>0.1</v>
      </c>
      <c r="C132">
        <v>4.7E-2</v>
      </c>
      <c r="D132">
        <v>0</v>
      </c>
      <c r="E132" s="6">
        <v>6.25E-2</v>
      </c>
      <c r="F132">
        <v>4.0000000000000001E-3</v>
      </c>
      <c r="G132">
        <v>0</v>
      </c>
      <c r="I132">
        <f t="shared" si="4"/>
        <v>20470</v>
      </c>
      <c r="J132">
        <f t="shared" si="5"/>
        <v>6</v>
      </c>
      <c r="K132">
        <f t="shared" si="6"/>
        <v>4.7E-2</v>
      </c>
      <c r="L132">
        <f t="shared" si="7"/>
        <v>4</v>
      </c>
    </row>
    <row r="133" spans="1:12" x14ac:dyDescent="0.55000000000000004">
      <c r="A133">
        <v>20689</v>
      </c>
      <c r="B133">
        <v>0.08</v>
      </c>
      <c r="C133">
        <v>1.7999999999999999E-2</v>
      </c>
      <c r="D133">
        <v>0</v>
      </c>
      <c r="E133" s="6">
        <v>6.5972222222222224E-2</v>
      </c>
      <c r="F133">
        <v>3.0000000000000001E-3</v>
      </c>
      <c r="G133">
        <v>0</v>
      </c>
      <c r="I133">
        <f t="shared" si="4"/>
        <v>20689</v>
      </c>
      <c r="J133">
        <f t="shared" si="5"/>
        <v>4.8</v>
      </c>
      <c r="K133">
        <f t="shared" si="6"/>
        <v>1.7999999999999999E-2</v>
      </c>
      <c r="L133">
        <f t="shared" si="7"/>
        <v>3</v>
      </c>
    </row>
    <row r="134" spans="1:12" x14ac:dyDescent="0.55000000000000004">
      <c r="A134">
        <v>23254</v>
      </c>
      <c r="B134">
        <v>0.12</v>
      </c>
      <c r="C134">
        <v>1.7000000000000001E-2</v>
      </c>
      <c r="D134">
        <v>0</v>
      </c>
      <c r="E134" s="6">
        <v>6.1805555555555558E-2</v>
      </c>
      <c r="F134">
        <v>3.0000000000000001E-3</v>
      </c>
      <c r="G134">
        <v>0</v>
      </c>
      <c r="I134">
        <f t="shared" si="4"/>
        <v>23254</v>
      </c>
      <c r="J134">
        <f t="shared" si="5"/>
        <v>7.1999999999999993</v>
      </c>
      <c r="K134">
        <f t="shared" si="6"/>
        <v>1.7000000000000001E-2</v>
      </c>
      <c r="L134">
        <f t="shared" si="7"/>
        <v>3</v>
      </c>
    </row>
    <row r="135" spans="1:12" x14ac:dyDescent="0.55000000000000004">
      <c r="A135">
        <v>20056</v>
      </c>
      <c r="B135">
        <v>0.06</v>
      </c>
      <c r="C135">
        <v>3.5000000000000003E-2</v>
      </c>
      <c r="D135">
        <v>0</v>
      </c>
      <c r="E135" s="6">
        <v>6.5972222222222224E-2</v>
      </c>
      <c r="F135">
        <v>3.0000000000000001E-3</v>
      </c>
      <c r="G135">
        <v>0</v>
      </c>
      <c r="I135">
        <f t="shared" si="4"/>
        <v>20056</v>
      </c>
      <c r="J135">
        <f t="shared" si="5"/>
        <v>3.5999999999999996</v>
      </c>
      <c r="K135">
        <f t="shared" si="6"/>
        <v>3.5000000000000003E-2</v>
      </c>
      <c r="L135">
        <f t="shared" si="7"/>
        <v>3</v>
      </c>
    </row>
    <row r="136" spans="1:12" x14ac:dyDescent="0.55000000000000004">
      <c r="A136">
        <v>23257</v>
      </c>
      <c r="B136">
        <v>0.1</v>
      </c>
      <c r="C136">
        <v>4.2999999999999997E-2</v>
      </c>
      <c r="D136">
        <v>0</v>
      </c>
      <c r="E136" s="6">
        <v>6.1805555555555558E-2</v>
      </c>
      <c r="F136">
        <v>2E-3</v>
      </c>
      <c r="G136">
        <v>0</v>
      </c>
      <c r="I136">
        <f t="shared" ref="I136:I199" si="8">A136</f>
        <v>23257</v>
      </c>
      <c r="J136">
        <f t="shared" ref="J136:J199" si="9">B136*60</f>
        <v>6</v>
      </c>
      <c r="K136">
        <f t="shared" ref="K136:K199" si="10">C136</f>
        <v>4.2999999999999997E-2</v>
      </c>
      <c r="L136">
        <f t="shared" ref="L136:L199" si="11">F136*1000</f>
        <v>2</v>
      </c>
    </row>
    <row r="137" spans="1:12" x14ac:dyDescent="0.55000000000000004">
      <c r="A137">
        <v>20365</v>
      </c>
      <c r="B137">
        <v>0.12</v>
      </c>
      <c r="C137">
        <v>9.6000000000000002E-2</v>
      </c>
      <c r="D137">
        <v>0</v>
      </c>
      <c r="E137" s="6">
        <v>6.25E-2</v>
      </c>
      <c r="F137">
        <v>2E-3</v>
      </c>
      <c r="G137">
        <v>0</v>
      </c>
      <c r="I137">
        <f t="shared" si="8"/>
        <v>20365</v>
      </c>
      <c r="J137">
        <f t="shared" si="9"/>
        <v>7.1999999999999993</v>
      </c>
      <c r="K137">
        <f t="shared" si="10"/>
        <v>9.6000000000000002E-2</v>
      </c>
      <c r="L137">
        <f t="shared" si="11"/>
        <v>2</v>
      </c>
    </row>
    <row r="138" spans="1:12" x14ac:dyDescent="0.55000000000000004">
      <c r="A138">
        <v>20474</v>
      </c>
      <c r="B138">
        <v>7.0000000000000007E-2</v>
      </c>
      <c r="C138">
        <v>2.9000000000000001E-2</v>
      </c>
      <c r="D138">
        <v>0</v>
      </c>
      <c r="E138" s="6">
        <v>6.3194444444444442E-2</v>
      </c>
      <c r="F138">
        <v>2E-3</v>
      </c>
      <c r="G138">
        <v>0</v>
      </c>
      <c r="I138">
        <f t="shared" si="8"/>
        <v>20474</v>
      </c>
      <c r="J138">
        <f t="shared" si="9"/>
        <v>4.2</v>
      </c>
      <c r="K138">
        <f t="shared" si="10"/>
        <v>2.9000000000000001E-2</v>
      </c>
      <c r="L138">
        <f t="shared" si="11"/>
        <v>2</v>
      </c>
    </row>
    <row r="139" spans="1:12" x14ac:dyDescent="0.55000000000000004">
      <c r="A139">
        <v>20597</v>
      </c>
      <c r="B139">
        <v>0.05</v>
      </c>
      <c r="C139">
        <v>2.1000000000000001E-2</v>
      </c>
      <c r="D139">
        <v>0</v>
      </c>
      <c r="E139" s="6">
        <v>6.458333333333334E-2</v>
      </c>
      <c r="F139">
        <v>2E-3</v>
      </c>
      <c r="G139">
        <v>0</v>
      </c>
      <c r="I139">
        <f t="shared" si="8"/>
        <v>20597</v>
      </c>
      <c r="J139">
        <f t="shared" si="9"/>
        <v>3</v>
      </c>
      <c r="K139">
        <f t="shared" si="10"/>
        <v>2.1000000000000001E-2</v>
      </c>
      <c r="L139">
        <f t="shared" si="11"/>
        <v>2</v>
      </c>
    </row>
    <row r="140" spans="1:12" x14ac:dyDescent="0.55000000000000004">
      <c r="A140">
        <v>20672</v>
      </c>
      <c r="B140">
        <v>0.09</v>
      </c>
      <c r="C140">
        <v>2.3E-2</v>
      </c>
      <c r="D140">
        <v>0</v>
      </c>
      <c r="E140" s="6">
        <v>6.25E-2</v>
      </c>
      <c r="F140">
        <v>2E-3</v>
      </c>
      <c r="G140">
        <v>0</v>
      </c>
      <c r="I140">
        <f t="shared" si="8"/>
        <v>20672</v>
      </c>
      <c r="J140">
        <f t="shared" si="9"/>
        <v>5.3999999999999995</v>
      </c>
      <c r="K140">
        <f t="shared" si="10"/>
        <v>2.3E-2</v>
      </c>
      <c r="L140">
        <f t="shared" si="11"/>
        <v>2</v>
      </c>
    </row>
    <row r="141" spans="1:12" x14ac:dyDescent="0.55000000000000004">
      <c r="A141">
        <v>20419</v>
      </c>
      <c r="B141">
        <v>0.1</v>
      </c>
      <c r="C141">
        <v>2.9000000000000001E-2</v>
      </c>
      <c r="D141">
        <v>0</v>
      </c>
      <c r="E141" s="6">
        <v>6.25E-2</v>
      </c>
      <c r="F141">
        <v>2E-3</v>
      </c>
      <c r="G141">
        <v>0</v>
      </c>
      <c r="I141">
        <f t="shared" si="8"/>
        <v>20419</v>
      </c>
      <c r="J141">
        <f t="shared" si="9"/>
        <v>6</v>
      </c>
      <c r="K141">
        <f t="shared" si="10"/>
        <v>2.9000000000000001E-2</v>
      </c>
      <c r="L141">
        <f t="shared" si="11"/>
        <v>2</v>
      </c>
    </row>
    <row r="142" spans="1:12" x14ac:dyDescent="0.55000000000000004">
      <c r="A142">
        <v>20131</v>
      </c>
      <c r="B142">
        <v>0.04</v>
      </c>
      <c r="C142">
        <v>1.6E-2</v>
      </c>
      <c r="D142">
        <v>0</v>
      </c>
      <c r="E142" s="6">
        <v>6.3194444444444442E-2</v>
      </c>
      <c r="F142">
        <v>1E-3</v>
      </c>
      <c r="G142">
        <v>0</v>
      </c>
      <c r="I142">
        <f t="shared" si="8"/>
        <v>20131</v>
      </c>
      <c r="J142">
        <f t="shared" si="9"/>
        <v>2.4</v>
      </c>
      <c r="K142">
        <f t="shared" si="10"/>
        <v>1.6E-2</v>
      </c>
      <c r="L142">
        <f t="shared" si="11"/>
        <v>1</v>
      </c>
    </row>
    <row r="143" spans="1:12" x14ac:dyDescent="0.55000000000000004">
      <c r="A143">
        <v>20420</v>
      </c>
      <c r="B143">
        <v>0.11</v>
      </c>
      <c r="C143">
        <v>2.5000000000000001E-2</v>
      </c>
      <c r="D143">
        <v>0</v>
      </c>
      <c r="E143" s="6">
        <v>6.458333333333334E-2</v>
      </c>
      <c r="F143">
        <v>1E-3</v>
      </c>
      <c r="G143">
        <v>0</v>
      </c>
      <c r="I143">
        <f t="shared" si="8"/>
        <v>20420</v>
      </c>
      <c r="J143">
        <f t="shared" si="9"/>
        <v>6.6</v>
      </c>
      <c r="K143">
        <f t="shared" si="10"/>
        <v>2.5000000000000001E-2</v>
      </c>
      <c r="L143">
        <f t="shared" si="11"/>
        <v>1</v>
      </c>
    </row>
    <row r="144" spans="1:12" x14ac:dyDescent="0.55000000000000004">
      <c r="A144">
        <v>20331</v>
      </c>
      <c r="B144">
        <v>0.01</v>
      </c>
      <c r="C144">
        <v>0.02</v>
      </c>
      <c r="D144">
        <v>0</v>
      </c>
      <c r="E144" s="6">
        <v>6.25E-2</v>
      </c>
      <c r="F144">
        <v>0</v>
      </c>
      <c r="G144">
        <v>0</v>
      </c>
      <c r="I144">
        <f t="shared" si="8"/>
        <v>20331</v>
      </c>
      <c r="J144">
        <f t="shared" si="9"/>
        <v>0.6</v>
      </c>
      <c r="K144">
        <f t="shared" si="10"/>
        <v>0.02</v>
      </c>
      <c r="L144">
        <f t="shared" si="11"/>
        <v>0</v>
      </c>
    </row>
    <row r="145" spans="1:12" x14ac:dyDescent="0.55000000000000004">
      <c r="A145">
        <v>20366</v>
      </c>
      <c r="B145">
        <v>0.01</v>
      </c>
      <c r="C145">
        <v>1.4E-2</v>
      </c>
      <c r="D145">
        <v>0</v>
      </c>
      <c r="E145" s="6">
        <v>6.805555555555555E-2</v>
      </c>
      <c r="F145">
        <v>0</v>
      </c>
      <c r="G145">
        <v>0</v>
      </c>
      <c r="I145">
        <f t="shared" si="8"/>
        <v>20366</v>
      </c>
      <c r="J145">
        <f t="shared" si="9"/>
        <v>0.6</v>
      </c>
      <c r="K145">
        <f t="shared" si="10"/>
        <v>1.4E-2</v>
      </c>
      <c r="L145">
        <f t="shared" si="11"/>
        <v>0</v>
      </c>
    </row>
    <row r="146" spans="1:12" x14ac:dyDescent="0.55000000000000004">
      <c r="A146">
        <v>20332</v>
      </c>
      <c r="B146">
        <v>0.01</v>
      </c>
      <c r="C146">
        <v>1.4999999999999999E-2</v>
      </c>
      <c r="D146">
        <v>0</v>
      </c>
      <c r="E146" s="6">
        <v>6.25E-2</v>
      </c>
      <c r="F146">
        <v>0</v>
      </c>
      <c r="G146">
        <v>0</v>
      </c>
      <c r="I146">
        <f t="shared" si="8"/>
        <v>20332</v>
      </c>
      <c r="J146">
        <f t="shared" si="9"/>
        <v>0.6</v>
      </c>
      <c r="K146">
        <f t="shared" si="10"/>
        <v>1.4999999999999999E-2</v>
      </c>
      <c r="L146">
        <f t="shared" si="11"/>
        <v>0</v>
      </c>
    </row>
    <row r="147" spans="1:12" x14ac:dyDescent="0.55000000000000004">
      <c r="A147">
        <v>20343</v>
      </c>
      <c r="B147">
        <v>0.01</v>
      </c>
      <c r="C147">
        <v>4.7E-2</v>
      </c>
      <c r="D147">
        <v>0</v>
      </c>
      <c r="E147" s="6">
        <v>6.458333333333334E-2</v>
      </c>
      <c r="F147">
        <v>0</v>
      </c>
      <c r="G147">
        <v>0</v>
      </c>
      <c r="I147">
        <f t="shared" si="8"/>
        <v>20343</v>
      </c>
      <c r="J147">
        <f t="shared" si="9"/>
        <v>0.6</v>
      </c>
      <c r="K147">
        <f t="shared" si="10"/>
        <v>4.7E-2</v>
      </c>
      <c r="L147">
        <f t="shared" si="11"/>
        <v>0</v>
      </c>
    </row>
    <row r="148" spans="1:12" x14ac:dyDescent="0.55000000000000004">
      <c r="A148">
        <v>20323</v>
      </c>
      <c r="B148">
        <v>0.01</v>
      </c>
      <c r="C148">
        <v>5.3999999999999999E-2</v>
      </c>
      <c r="D148">
        <v>0</v>
      </c>
      <c r="E148" s="6">
        <v>6.3194444444444442E-2</v>
      </c>
      <c r="F148">
        <v>0</v>
      </c>
      <c r="G148">
        <v>0</v>
      </c>
      <c r="I148">
        <f t="shared" si="8"/>
        <v>20323</v>
      </c>
      <c r="J148">
        <f t="shared" si="9"/>
        <v>0.6</v>
      </c>
      <c r="K148">
        <f t="shared" si="10"/>
        <v>5.3999999999999999E-2</v>
      </c>
      <c r="L148">
        <f t="shared" si="11"/>
        <v>0</v>
      </c>
    </row>
    <row r="149" spans="1:12" x14ac:dyDescent="0.55000000000000004">
      <c r="A149">
        <v>20324</v>
      </c>
      <c r="B149">
        <v>0.01</v>
      </c>
      <c r="C149">
        <v>8.4000000000000005E-2</v>
      </c>
      <c r="D149">
        <v>0</v>
      </c>
      <c r="E149" s="6">
        <v>6.3888888888888884E-2</v>
      </c>
      <c r="F149">
        <v>0</v>
      </c>
      <c r="G149">
        <v>0</v>
      </c>
      <c r="I149">
        <f t="shared" si="8"/>
        <v>20324</v>
      </c>
      <c r="J149">
        <f t="shared" si="9"/>
        <v>0.6</v>
      </c>
      <c r="K149">
        <f t="shared" si="10"/>
        <v>8.4000000000000005E-2</v>
      </c>
      <c r="L149">
        <f t="shared" si="11"/>
        <v>0</v>
      </c>
    </row>
    <row r="150" spans="1:12" x14ac:dyDescent="0.55000000000000004">
      <c r="A150">
        <v>22377</v>
      </c>
      <c r="B150">
        <v>0.01</v>
      </c>
      <c r="C150">
        <v>4.3999999999999997E-2</v>
      </c>
      <c r="D150">
        <v>0</v>
      </c>
      <c r="E150" s="6">
        <v>6.25E-2</v>
      </c>
      <c r="F150">
        <v>0</v>
      </c>
      <c r="G150">
        <v>0</v>
      </c>
      <c r="I150">
        <f t="shared" si="8"/>
        <v>22377</v>
      </c>
      <c r="J150">
        <f t="shared" si="9"/>
        <v>0.6</v>
      </c>
      <c r="K150">
        <f t="shared" si="10"/>
        <v>4.3999999999999997E-2</v>
      </c>
      <c r="L150">
        <f t="shared" si="11"/>
        <v>0</v>
      </c>
    </row>
    <row r="151" spans="1:12" x14ac:dyDescent="0.55000000000000004">
      <c r="A151">
        <v>22185</v>
      </c>
      <c r="B151">
        <v>0.01</v>
      </c>
      <c r="C151">
        <v>8.9999999999999993E-3</v>
      </c>
      <c r="D151">
        <v>0</v>
      </c>
      <c r="E151" s="6">
        <v>6.1805555555555558E-2</v>
      </c>
      <c r="F151">
        <v>0</v>
      </c>
      <c r="G151">
        <v>0</v>
      </c>
      <c r="I151">
        <f t="shared" si="8"/>
        <v>22185</v>
      </c>
      <c r="J151">
        <f t="shared" si="9"/>
        <v>0.6</v>
      </c>
      <c r="K151">
        <f t="shared" si="10"/>
        <v>8.9999999999999993E-3</v>
      </c>
      <c r="L151">
        <f t="shared" si="11"/>
        <v>0</v>
      </c>
    </row>
    <row r="152" spans="1:12" x14ac:dyDescent="0.55000000000000004">
      <c r="A152">
        <v>20552</v>
      </c>
      <c r="B152">
        <v>0.01</v>
      </c>
      <c r="C152">
        <v>0.109</v>
      </c>
      <c r="D152">
        <v>0</v>
      </c>
      <c r="E152" s="6">
        <v>6.25E-2</v>
      </c>
      <c r="F152">
        <v>0</v>
      </c>
      <c r="G152">
        <v>0</v>
      </c>
      <c r="I152">
        <f t="shared" si="8"/>
        <v>20552</v>
      </c>
      <c r="J152">
        <f t="shared" si="9"/>
        <v>0.6</v>
      </c>
      <c r="K152">
        <f t="shared" si="10"/>
        <v>0.109</v>
      </c>
      <c r="L152">
        <f t="shared" si="11"/>
        <v>0</v>
      </c>
    </row>
    <row r="153" spans="1:12" x14ac:dyDescent="0.55000000000000004">
      <c r="A153">
        <v>20553</v>
      </c>
      <c r="B153">
        <v>0.01</v>
      </c>
      <c r="C153">
        <v>3.7999999999999999E-2</v>
      </c>
      <c r="D153">
        <v>0</v>
      </c>
      <c r="E153" s="6">
        <v>6.25E-2</v>
      </c>
      <c r="F153">
        <v>0</v>
      </c>
      <c r="G153">
        <v>0</v>
      </c>
      <c r="I153">
        <f t="shared" si="8"/>
        <v>20553</v>
      </c>
      <c r="J153">
        <f t="shared" si="9"/>
        <v>0.6</v>
      </c>
      <c r="K153">
        <f t="shared" si="10"/>
        <v>3.7999999999999999E-2</v>
      </c>
      <c r="L153">
        <f t="shared" si="11"/>
        <v>0</v>
      </c>
    </row>
    <row r="154" spans="1:12" x14ac:dyDescent="0.55000000000000004">
      <c r="A154">
        <v>20554</v>
      </c>
      <c r="B154">
        <v>0.01</v>
      </c>
      <c r="C154">
        <v>1.9E-2</v>
      </c>
      <c r="D154">
        <v>0</v>
      </c>
      <c r="E154" s="6">
        <v>6.25E-2</v>
      </c>
      <c r="F154">
        <v>0</v>
      </c>
      <c r="G154">
        <v>0</v>
      </c>
      <c r="I154">
        <f t="shared" si="8"/>
        <v>20554</v>
      </c>
      <c r="J154">
        <f t="shared" si="9"/>
        <v>0.6</v>
      </c>
      <c r="K154">
        <f t="shared" si="10"/>
        <v>1.9E-2</v>
      </c>
      <c r="L154">
        <f t="shared" si="11"/>
        <v>0</v>
      </c>
    </row>
    <row r="155" spans="1:12" x14ac:dyDescent="0.55000000000000004">
      <c r="A155">
        <v>20609</v>
      </c>
      <c r="B155">
        <v>0.01</v>
      </c>
      <c r="C155">
        <v>3.5999999999999997E-2</v>
      </c>
      <c r="D155">
        <v>0</v>
      </c>
      <c r="E155" s="6">
        <v>6.458333333333334E-2</v>
      </c>
      <c r="F155">
        <v>0</v>
      </c>
      <c r="G155">
        <v>0</v>
      </c>
      <c r="I155">
        <f t="shared" si="8"/>
        <v>20609</v>
      </c>
      <c r="J155">
        <f t="shared" si="9"/>
        <v>0.6</v>
      </c>
      <c r="K155">
        <f t="shared" si="10"/>
        <v>3.5999999999999997E-2</v>
      </c>
      <c r="L155">
        <f t="shared" si="11"/>
        <v>0</v>
      </c>
    </row>
    <row r="156" spans="1:12" x14ac:dyDescent="0.55000000000000004">
      <c r="A156">
        <v>20501</v>
      </c>
      <c r="B156">
        <v>0.01</v>
      </c>
      <c r="C156">
        <v>2.7E-2</v>
      </c>
      <c r="D156">
        <v>0</v>
      </c>
      <c r="E156" s="6">
        <v>6.1111111111111116E-2</v>
      </c>
      <c r="F156">
        <v>0</v>
      </c>
      <c r="G156">
        <v>0</v>
      </c>
      <c r="I156">
        <f t="shared" si="8"/>
        <v>20501</v>
      </c>
      <c r="J156">
        <f t="shared" si="9"/>
        <v>0.6</v>
      </c>
      <c r="K156">
        <f t="shared" si="10"/>
        <v>2.7E-2</v>
      </c>
      <c r="L156">
        <f t="shared" si="11"/>
        <v>0</v>
      </c>
    </row>
    <row r="157" spans="1:12" x14ac:dyDescent="0.55000000000000004">
      <c r="A157">
        <v>20573</v>
      </c>
      <c r="B157">
        <v>0.01</v>
      </c>
      <c r="C157">
        <v>2.8000000000000001E-2</v>
      </c>
      <c r="D157">
        <v>0</v>
      </c>
      <c r="E157" s="6">
        <v>6.25E-2</v>
      </c>
      <c r="F157">
        <v>0</v>
      </c>
      <c r="G157">
        <v>0</v>
      </c>
      <c r="I157">
        <f t="shared" si="8"/>
        <v>20573</v>
      </c>
      <c r="J157">
        <f t="shared" si="9"/>
        <v>0.6</v>
      </c>
      <c r="K157">
        <f t="shared" si="10"/>
        <v>2.8000000000000001E-2</v>
      </c>
      <c r="L157">
        <f t="shared" si="11"/>
        <v>0</v>
      </c>
    </row>
    <row r="158" spans="1:12" x14ac:dyDescent="0.55000000000000004">
      <c r="A158">
        <v>20577</v>
      </c>
      <c r="B158">
        <v>0.01</v>
      </c>
      <c r="C158">
        <v>1.9E-2</v>
      </c>
      <c r="D158">
        <v>0</v>
      </c>
      <c r="E158" s="6">
        <v>6.1805555555555558E-2</v>
      </c>
      <c r="F158">
        <v>0</v>
      </c>
      <c r="G158">
        <v>0</v>
      </c>
      <c r="I158">
        <f t="shared" si="8"/>
        <v>20577</v>
      </c>
      <c r="J158">
        <f t="shared" si="9"/>
        <v>0.6</v>
      </c>
      <c r="K158">
        <f t="shared" si="10"/>
        <v>1.9E-2</v>
      </c>
      <c r="L158">
        <f t="shared" si="11"/>
        <v>0</v>
      </c>
    </row>
    <row r="159" spans="1:12" x14ac:dyDescent="0.55000000000000004">
      <c r="A159">
        <v>20640</v>
      </c>
      <c r="B159">
        <v>0.01</v>
      </c>
      <c r="C159">
        <v>1.4999999999999999E-2</v>
      </c>
      <c r="D159">
        <v>0</v>
      </c>
      <c r="E159" s="6">
        <v>6.3194444444444442E-2</v>
      </c>
      <c r="F159">
        <v>0</v>
      </c>
      <c r="G159">
        <v>0</v>
      </c>
      <c r="I159">
        <f t="shared" si="8"/>
        <v>20640</v>
      </c>
      <c r="J159">
        <f t="shared" si="9"/>
        <v>0.6</v>
      </c>
      <c r="K159">
        <f t="shared" si="10"/>
        <v>1.4999999999999999E-2</v>
      </c>
      <c r="L159">
        <f t="shared" si="11"/>
        <v>0</v>
      </c>
    </row>
    <row r="160" spans="1:12" x14ac:dyDescent="0.55000000000000004">
      <c r="A160">
        <v>20370</v>
      </c>
      <c r="B160">
        <v>0.01</v>
      </c>
      <c r="C160">
        <v>8.8999999999999996E-2</v>
      </c>
      <c r="D160">
        <v>0</v>
      </c>
      <c r="E160" s="6">
        <v>6.1805555555555558E-2</v>
      </c>
      <c r="F160">
        <v>0</v>
      </c>
      <c r="G160">
        <v>0</v>
      </c>
      <c r="I160">
        <f t="shared" si="8"/>
        <v>20370</v>
      </c>
      <c r="J160">
        <f t="shared" si="9"/>
        <v>0.6</v>
      </c>
      <c r="K160">
        <f t="shared" si="10"/>
        <v>8.8999999999999996E-2</v>
      </c>
      <c r="L160">
        <f t="shared" si="11"/>
        <v>0</v>
      </c>
    </row>
    <row r="161" spans="1:12" x14ac:dyDescent="0.55000000000000004">
      <c r="A161">
        <v>20374</v>
      </c>
      <c r="B161">
        <v>0.01</v>
      </c>
      <c r="C161">
        <v>6.8000000000000005E-2</v>
      </c>
      <c r="D161">
        <v>0</v>
      </c>
      <c r="E161" s="6">
        <v>6.1805555555555558E-2</v>
      </c>
      <c r="F161">
        <v>0</v>
      </c>
      <c r="G161">
        <v>0</v>
      </c>
      <c r="I161">
        <f t="shared" si="8"/>
        <v>20374</v>
      </c>
      <c r="J161">
        <f t="shared" si="9"/>
        <v>0.6</v>
      </c>
      <c r="K161">
        <f t="shared" si="10"/>
        <v>6.8000000000000005E-2</v>
      </c>
      <c r="L161">
        <f t="shared" si="11"/>
        <v>0</v>
      </c>
    </row>
    <row r="162" spans="1:12" x14ac:dyDescent="0.55000000000000004">
      <c r="A162">
        <v>20441</v>
      </c>
      <c r="B162">
        <v>0.01</v>
      </c>
      <c r="C162">
        <v>5.0000000000000001E-3</v>
      </c>
      <c r="D162">
        <v>0</v>
      </c>
      <c r="E162" s="6">
        <v>6.1805555555555558E-2</v>
      </c>
      <c r="F162">
        <v>0</v>
      </c>
      <c r="G162">
        <v>0</v>
      </c>
      <c r="I162">
        <f t="shared" si="8"/>
        <v>20441</v>
      </c>
      <c r="J162">
        <f t="shared" si="9"/>
        <v>0.6</v>
      </c>
      <c r="K162">
        <f t="shared" si="10"/>
        <v>5.0000000000000001E-3</v>
      </c>
      <c r="L162">
        <f t="shared" si="11"/>
        <v>0</v>
      </c>
    </row>
    <row r="163" spans="1:12" x14ac:dyDescent="0.55000000000000004">
      <c r="A163">
        <v>20478</v>
      </c>
      <c r="B163">
        <v>0.01</v>
      </c>
      <c r="C163">
        <v>3.2000000000000001E-2</v>
      </c>
      <c r="D163">
        <v>0</v>
      </c>
      <c r="E163" s="6">
        <v>6.25E-2</v>
      </c>
      <c r="F163">
        <v>0</v>
      </c>
      <c r="G163">
        <v>0</v>
      </c>
      <c r="I163">
        <f t="shared" si="8"/>
        <v>20478</v>
      </c>
      <c r="J163">
        <f t="shared" si="9"/>
        <v>0.6</v>
      </c>
      <c r="K163">
        <f t="shared" si="10"/>
        <v>3.2000000000000001E-2</v>
      </c>
      <c r="L163">
        <f t="shared" si="11"/>
        <v>0</v>
      </c>
    </row>
    <row r="164" spans="1:12" x14ac:dyDescent="0.55000000000000004">
      <c r="A164">
        <v>20375</v>
      </c>
      <c r="B164">
        <v>0.01</v>
      </c>
      <c r="C164">
        <v>7.5999999999999998E-2</v>
      </c>
      <c r="D164">
        <v>0</v>
      </c>
      <c r="E164" s="6">
        <v>6.1805555555555558E-2</v>
      </c>
      <c r="F164">
        <v>0</v>
      </c>
      <c r="G164">
        <v>0</v>
      </c>
      <c r="I164">
        <f t="shared" si="8"/>
        <v>20375</v>
      </c>
      <c r="J164">
        <f t="shared" si="9"/>
        <v>0.6</v>
      </c>
      <c r="K164">
        <f t="shared" si="10"/>
        <v>7.5999999999999998E-2</v>
      </c>
      <c r="L164">
        <f t="shared" si="11"/>
        <v>0</v>
      </c>
    </row>
    <row r="165" spans="1:12" x14ac:dyDescent="0.55000000000000004">
      <c r="A165">
        <v>20376</v>
      </c>
      <c r="B165">
        <v>0.01</v>
      </c>
      <c r="C165">
        <v>7.3999999999999996E-2</v>
      </c>
      <c r="D165">
        <v>0</v>
      </c>
      <c r="E165" s="6">
        <v>6.25E-2</v>
      </c>
      <c r="F165">
        <v>0</v>
      </c>
      <c r="G165">
        <v>0</v>
      </c>
      <c r="I165">
        <f t="shared" si="8"/>
        <v>20376</v>
      </c>
      <c r="J165">
        <f t="shared" si="9"/>
        <v>0.6</v>
      </c>
      <c r="K165">
        <f t="shared" si="10"/>
        <v>7.3999999999999996E-2</v>
      </c>
      <c r="L165">
        <f t="shared" si="11"/>
        <v>0</v>
      </c>
    </row>
    <row r="166" spans="1:12" x14ac:dyDescent="0.55000000000000004">
      <c r="A166">
        <v>20377</v>
      </c>
      <c r="B166">
        <v>0.01</v>
      </c>
      <c r="C166">
        <v>0.01</v>
      </c>
      <c r="D166">
        <v>0</v>
      </c>
      <c r="E166" s="6">
        <v>6.25E-2</v>
      </c>
      <c r="F166">
        <v>0</v>
      </c>
      <c r="G166">
        <v>0</v>
      </c>
      <c r="I166">
        <f t="shared" si="8"/>
        <v>20377</v>
      </c>
      <c r="J166">
        <f t="shared" si="9"/>
        <v>0.6</v>
      </c>
      <c r="K166">
        <f t="shared" si="10"/>
        <v>0.01</v>
      </c>
      <c r="L166">
        <f t="shared" si="11"/>
        <v>0</v>
      </c>
    </row>
    <row r="167" spans="1:12" x14ac:dyDescent="0.55000000000000004">
      <c r="A167">
        <v>22006</v>
      </c>
      <c r="B167">
        <v>0.01</v>
      </c>
      <c r="C167">
        <v>5.0000000000000001E-3</v>
      </c>
      <c r="D167">
        <v>0</v>
      </c>
      <c r="E167" s="6">
        <v>6.25E-2</v>
      </c>
      <c r="F167">
        <v>0</v>
      </c>
      <c r="G167">
        <v>0</v>
      </c>
      <c r="I167">
        <f t="shared" si="8"/>
        <v>22006</v>
      </c>
      <c r="J167">
        <f t="shared" si="9"/>
        <v>0.6</v>
      </c>
      <c r="K167">
        <f t="shared" si="10"/>
        <v>5.0000000000000001E-3</v>
      </c>
      <c r="L167">
        <f t="shared" si="11"/>
        <v>0</v>
      </c>
    </row>
    <row r="168" spans="1:12" x14ac:dyDescent="0.55000000000000004">
      <c r="A168">
        <v>20325</v>
      </c>
      <c r="B168">
        <v>0.01</v>
      </c>
      <c r="C168">
        <v>5.6000000000000001E-2</v>
      </c>
      <c r="D168">
        <v>0</v>
      </c>
      <c r="E168" s="6">
        <v>6.458333333333334E-2</v>
      </c>
      <c r="F168">
        <v>0</v>
      </c>
      <c r="G168">
        <v>0</v>
      </c>
      <c r="I168">
        <f t="shared" si="8"/>
        <v>20325</v>
      </c>
      <c r="J168">
        <f t="shared" si="9"/>
        <v>0.6</v>
      </c>
      <c r="K168">
        <f t="shared" si="10"/>
        <v>5.6000000000000001E-2</v>
      </c>
      <c r="L168">
        <f t="shared" si="11"/>
        <v>0</v>
      </c>
    </row>
    <row r="169" spans="1:12" x14ac:dyDescent="0.55000000000000004">
      <c r="A169">
        <v>20329</v>
      </c>
      <c r="B169">
        <v>0.01</v>
      </c>
      <c r="C169">
        <v>2.5000000000000001E-2</v>
      </c>
      <c r="D169">
        <v>0</v>
      </c>
      <c r="E169" s="6">
        <v>6.3888888888888884E-2</v>
      </c>
      <c r="F169">
        <v>0</v>
      </c>
      <c r="G169">
        <v>0</v>
      </c>
      <c r="I169">
        <f t="shared" si="8"/>
        <v>20329</v>
      </c>
      <c r="J169">
        <f t="shared" si="9"/>
        <v>0.6</v>
      </c>
      <c r="K169">
        <f t="shared" si="10"/>
        <v>2.5000000000000001E-2</v>
      </c>
      <c r="L169">
        <f t="shared" si="11"/>
        <v>0</v>
      </c>
    </row>
    <row r="170" spans="1:12" x14ac:dyDescent="0.55000000000000004">
      <c r="A170">
        <v>20330</v>
      </c>
      <c r="B170">
        <v>0.01</v>
      </c>
      <c r="C170">
        <v>1.4999999999999999E-2</v>
      </c>
      <c r="D170">
        <v>0</v>
      </c>
      <c r="E170" s="6">
        <v>6.3194444444444442E-2</v>
      </c>
      <c r="F170">
        <v>0</v>
      </c>
      <c r="G170">
        <v>0</v>
      </c>
      <c r="I170">
        <f t="shared" si="8"/>
        <v>20330</v>
      </c>
      <c r="J170">
        <f t="shared" si="9"/>
        <v>0.6</v>
      </c>
      <c r="K170">
        <f t="shared" si="10"/>
        <v>1.4999999999999999E-2</v>
      </c>
      <c r="L170">
        <f t="shared" si="11"/>
        <v>0</v>
      </c>
    </row>
    <row r="171" spans="1:12" x14ac:dyDescent="0.55000000000000004">
      <c r="A171">
        <v>20321</v>
      </c>
      <c r="B171">
        <v>0.01</v>
      </c>
      <c r="C171">
        <v>1.9E-2</v>
      </c>
      <c r="D171">
        <v>0</v>
      </c>
      <c r="E171" s="6">
        <v>6.3888888888888884E-2</v>
      </c>
      <c r="F171">
        <v>0</v>
      </c>
      <c r="G171">
        <v>0</v>
      </c>
      <c r="I171">
        <f t="shared" si="8"/>
        <v>20321</v>
      </c>
      <c r="J171">
        <f t="shared" si="9"/>
        <v>0.6</v>
      </c>
      <c r="K171">
        <f t="shared" si="10"/>
        <v>1.9E-2</v>
      </c>
      <c r="L171">
        <f t="shared" si="11"/>
        <v>0</v>
      </c>
    </row>
    <row r="172" spans="1:12" x14ac:dyDescent="0.55000000000000004">
      <c r="A172">
        <v>20497</v>
      </c>
      <c r="B172">
        <v>0.01</v>
      </c>
      <c r="C172">
        <v>4.8000000000000001E-2</v>
      </c>
      <c r="D172">
        <v>0</v>
      </c>
      <c r="E172" s="6">
        <v>6.1111111111111116E-2</v>
      </c>
      <c r="F172">
        <v>0</v>
      </c>
      <c r="G172">
        <v>0</v>
      </c>
      <c r="I172">
        <f t="shared" si="8"/>
        <v>20497</v>
      </c>
      <c r="J172">
        <f t="shared" si="9"/>
        <v>0.6</v>
      </c>
      <c r="K172">
        <f t="shared" si="10"/>
        <v>4.8000000000000001E-2</v>
      </c>
      <c r="L172">
        <f t="shared" si="11"/>
        <v>0</v>
      </c>
    </row>
    <row r="173" spans="1:12" x14ac:dyDescent="0.55000000000000004">
      <c r="A173">
        <v>20389</v>
      </c>
      <c r="B173">
        <v>0.01</v>
      </c>
      <c r="C173">
        <v>3.5000000000000003E-2</v>
      </c>
      <c r="D173">
        <v>0</v>
      </c>
      <c r="E173" s="6">
        <v>6.5277777777777782E-2</v>
      </c>
      <c r="F173">
        <v>0</v>
      </c>
      <c r="G173">
        <v>0</v>
      </c>
      <c r="I173">
        <f t="shared" si="8"/>
        <v>20389</v>
      </c>
      <c r="J173">
        <f t="shared" si="9"/>
        <v>0.6</v>
      </c>
      <c r="K173">
        <f t="shared" si="10"/>
        <v>3.5000000000000003E-2</v>
      </c>
      <c r="L173">
        <f t="shared" si="11"/>
        <v>0</v>
      </c>
    </row>
    <row r="174" spans="1:12" x14ac:dyDescent="0.55000000000000004">
      <c r="A174">
        <v>20430</v>
      </c>
      <c r="B174">
        <v>0.01</v>
      </c>
      <c r="C174">
        <v>6.0000000000000001E-3</v>
      </c>
      <c r="D174">
        <v>0</v>
      </c>
      <c r="E174" s="6">
        <v>6.5277777777777782E-2</v>
      </c>
      <c r="F174">
        <v>0</v>
      </c>
      <c r="G174">
        <v>0</v>
      </c>
      <c r="I174">
        <f t="shared" si="8"/>
        <v>20430</v>
      </c>
      <c r="J174">
        <f t="shared" si="9"/>
        <v>0.6</v>
      </c>
      <c r="K174">
        <f t="shared" si="10"/>
        <v>6.0000000000000001E-3</v>
      </c>
      <c r="L174">
        <f t="shared" si="11"/>
        <v>0</v>
      </c>
    </row>
    <row r="175" spans="1:12" x14ac:dyDescent="0.55000000000000004">
      <c r="A175">
        <v>20440</v>
      </c>
      <c r="B175">
        <v>0.01</v>
      </c>
      <c r="C175">
        <v>5.0000000000000001E-3</v>
      </c>
      <c r="D175">
        <v>0</v>
      </c>
      <c r="E175" s="6">
        <v>6.1805555555555558E-2</v>
      </c>
      <c r="F175">
        <v>0</v>
      </c>
      <c r="G175">
        <v>0</v>
      </c>
      <c r="I175">
        <f t="shared" si="8"/>
        <v>20440</v>
      </c>
      <c r="J175">
        <f t="shared" si="9"/>
        <v>0.6</v>
      </c>
      <c r="K175">
        <f t="shared" si="10"/>
        <v>5.0000000000000001E-3</v>
      </c>
      <c r="L175">
        <f t="shared" si="11"/>
        <v>0</v>
      </c>
    </row>
    <row r="176" spans="1:12" x14ac:dyDescent="0.55000000000000004">
      <c r="A176">
        <v>20610</v>
      </c>
      <c r="B176">
        <v>0.01</v>
      </c>
      <c r="C176">
        <v>0.02</v>
      </c>
      <c r="D176">
        <v>0</v>
      </c>
      <c r="E176" s="6">
        <v>6.458333333333334E-2</v>
      </c>
      <c r="F176">
        <v>0</v>
      </c>
      <c r="G176">
        <v>0</v>
      </c>
      <c r="I176">
        <f t="shared" si="8"/>
        <v>20610</v>
      </c>
      <c r="J176">
        <f t="shared" si="9"/>
        <v>0.6</v>
      </c>
      <c r="K176">
        <f t="shared" si="10"/>
        <v>0.02</v>
      </c>
      <c r="L176">
        <f t="shared" si="11"/>
        <v>0</v>
      </c>
    </row>
    <row r="177" spans="1:12" x14ac:dyDescent="0.55000000000000004">
      <c r="A177">
        <v>20050</v>
      </c>
      <c r="B177">
        <v>0.01</v>
      </c>
      <c r="C177">
        <v>6.0999999999999999E-2</v>
      </c>
      <c r="D177">
        <v>0</v>
      </c>
      <c r="E177" s="6">
        <v>6.25E-2</v>
      </c>
      <c r="F177">
        <v>0</v>
      </c>
      <c r="G177">
        <v>0</v>
      </c>
      <c r="I177">
        <f t="shared" si="8"/>
        <v>20050</v>
      </c>
      <c r="J177">
        <f t="shared" si="9"/>
        <v>0.6</v>
      </c>
      <c r="K177">
        <f t="shared" si="10"/>
        <v>6.0999999999999999E-2</v>
      </c>
      <c r="L177">
        <f t="shared" si="11"/>
        <v>0</v>
      </c>
    </row>
    <row r="178" spans="1:12" x14ac:dyDescent="0.55000000000000004">
      <c r="A178">
        <v>20144</v>
      </c>
      <c r="B178">
        <v>0.01</v>
      </c>
      <c r="C178">
        <v>0.02</v>
      </c>
      <c r="D178">
        <v>0</v>
      </c>
      <c r="E178" s="6">
        <v>6.3194444444444442E-2</v>
      </c>
      <c r="F178">
        <v>0</v>
      </c>
      <c r="G178">
        <v>0</v>
      </c>
      <c r="I178">
        <f t="shared" si="8"/>
        <v>20144</v>
      </c>
      <c r="J178">
        <f t="shared" si="9"/>
        <v>0.6</v>
      </c>
      <c r="K178">
        <f t="shared" si="10"/>
        <v>0.02</v>
      </c>
      <c r="L178">
        <f t="shared" si="11"/>
        <v>0</v>
      </c>
    </row>
    <row r="179" spans="1:12" x14ac:dyDescent="0.55000000000000004">
      <c r="A179">
        <v>20097</v>
      </c>
      <c r="B179">
        <v>0.01</v>
      </c>
      <c r="C179">
        <v>1.2E-2</v>
      </c>
      <c r="D179">
        <v>0</v>
      </c>
      <c r="E179" s="6">
        <v>6.25E-2</v>
      </c>
      <c r="F179">
        <v>0</v>
      </c>
      <c r="G179">
        <v>0</v>
      </c>
      <c r="I179">
        <f t="shared" si="8"/>
        <v>20097</v>
      </c>
      <c r="J179">
        <f t="shared" si="9"/>
        <v>0.6</v>
      </c>
      <c r="K179">
        <f t="shared" si="10"/>
        <v>1.2E-2</v>
      </c>
      <c r="L179">
        <f t="shared" si="11"/>
        <v>0</v>
      </c>
    </row>
    <row r="180" spans="1:12" x14ac:dyDescent="0.55000000000000004">
      <c r="A180">
        <v>20122</v>
      </c>
      <c r="B180">
        <v>0.01</v>
      </c>
      <c r="C180">
        <v>4.1000000000000002E-2</v>
      </c>
      <c r="D180">
        <v>0</v>
      </c>
      <c r="E180" s="6">
        <v>6.1805555555555558E-2</v>
      </c>
      <c r="F180">
        <v>0</v>
      </c>
      <c r="G180">
        <v>0</v>
      </c>
      <c r="I180">
        <f t="shared" si="8"/>
        <v>20122</v>
      </c>
      <c r="J180">
        <f t="shared" si="9"/>
        <v>0.6</v>
      </c>
      <c r="K180">
        <f t="shared" si="10"/>
        <v>4.1000000000000002E-2</v>
      </c>
      <c r="L180">
        <f t="shared" si="11"/>
        <v>0</v>
      </c>
    </row>
    <row r="181" spans="1:12" x14ac:dyDescent="0.55000000000000004">
      <c r="A181">
        <v>20255</v>
      </c>
      <c r="B181">
        <v>0.01</v>
      </c>
      <c r="C181">
        <v>2.4E-2</v>
      </c>
      <c r="D181">
        <v>0</v>
      </c>
      <c r="E181" s="6">
        <v>6.5277777777777782E-2</v>
      </c>
      <c r="F181">
        <v>0</v>
      </c>
      <c r="G181">
        <v>0</v>
      </c>
      <c r="I181">
        <f t="shared" si="8"/>
        <v>20255</v>
      </c>
      <c r="J181">
        <f t="shared" si="9"/>
        <v>0.6</v>
      </c>
      <c r="K181">
        <f t="shared" si="10"/>
        <v>2.4E-2</v>
      </c>
      <c r="L181">
        <f t="shared" si="11"/>
        <v>0</v>
      </c>
    </row>
    <row r="182" spans="1:12" x14ac:dyDescent="0.55000000000000004">
      <c r="A182">
        <v>20088</v>
      </c>
      <c r="B182">
        <v>0.01</v>
      </c>
      <c r="C182">
        <v>0.05</v>
      </c>
      <c r="D182">
        <v>0</v>
      </c>
      <c r="E182" s="6">
        <v>6.25E-2</v>
      </c>
      <c r="F182">
        <v>0</v>
      </c>
      <c r="G182">
        <v>0</v>
      </c>
      <c r="I182">
        <f t="shared" si="8"/>
        <v>20088</v>
      </c>
      <c r="J182">
        <f t="shared" si="9"/>
        <v>0.6</v>
      </c>
      <c r="K182">
        <f t="shared" si="10"/>
        <v>0.05</v>
      </c>
      <c r="L182">
        <f t="shared" si="11"/>
        <v>0</v>
      </c>
    </row>
    <row r="183" spans="1:12" x14ac:dyDescent="0.55000000000000004">
      <c r="A183">
        <v>20132</v>
      </c>
      <c r="B183">
        <v>0.01</v>
      </c>
      <c r="C183">
        <v>6.0000000000000001E-3</v>
      </c>
      <c r="D183">
        <v>0</v>
      </c>
      <c r="E183" s="6">
        <v>6.458333333333334E-2</v>
      </c>
      <c r="F183">
        <v>0</v>
      </c>
      <c r="G183">
        <v>0</v>
      </c>
      <c r="I183">
        <f t="shared" si="8"/>
        <v>20132</v>
      </c>
      <c r="J183">
        <f t="shared" si="9"/>
        <v>0.6</v>
      </c>
      <c r="K183">
        <f t="shared" si="10"/>
        <v>6.0000000000000001E-3</v>
      </c>
      <c r="L183">
        <f t="shared" si="11"/>
        <v>0</v>
      </c>
    </row>
    <row r="184" spans="1:12" x14ac:dyDescent="0.55000000000000004">
      <c r="A184">
        <v>20087</v>
      </c>
      <c r="B184">
        <v>0.01</v>
      </c>
      <c r="C184">
        <v>3.2000000000000001E-2</v>
      </c>
      <c r="D184">
        <v>0</v>
      </c>
      <c r="E184" s="6">
        <v>6.25E-2</v>
      </c>
      <c r="F184">
        <v>0</v>
      </c>
      <c r="G184">
        <v>0</v>
      </c>
      <c r="I184">
        <f t="shared" si="8"/>
        <v>20087</v>
      </c>
      <c r="J184">
        <f t="shared" si="9"/>
        <v>0.6</v>
      </c>
      <c r="K184">
        <f t="shared" si="10"/>
        <v>3.2000000000000001E-2</v>
      </c>
      <c r="L184">
        <f t="shared" si="11"/>
        <v>0</v>
      </c>
    </row>
    <row r="185" spans="1:12" x14ac:dyDescent="0.55000000000000004">
      <c r="A185">
        <v>20046</v>
      </c>
      <c r="B185">
        <v>0.01</v>
      </c>
      <c r="C185">
        <v>1.6E-2</v>
      </c>
      <c r="D185">
        <v>0</v>
      </c>
      <c r="E185" s="6">
        <v>6.458333333333334E-2</v>
      </c>
      <c r="F185">
        <v>0</v>
      </c>
      <c r="G185">
        <v>0</v>
      </c>
      <c r="I185">
        <f t="shared" si="8"/>
        <v>20046</v>
      </c>
      <c r="J185">
        <f t="shared" si="9"/>
        <v>0.6</v>
      </c>
      <c r="K185">
        <f t="shared" si="10"/>
        <v>1.6E-2</v>
      </c>
      <c r="L185">
        <f t="shared" si="11"/>
        <v>0</v>
      </c>
    </row>
    <row r="186" spans="1:12" x14ac:dyDescent="0.55000000000000004">
      <c r="A186">
        <v>20153</v>
      </c>
      <c r="B186">
        <v>0.01</v>
      </c>
      <c r="C186">
        <v>3.5999999999999997E-2</v>
      </c>
      <c r="D186">
        <v>0</v>
      </c>
      <c r="E186" s="6">
        <v>6.25E-2</v>
      </c>
      <c r="F186">
        <v>0</v>
      </c>
      <c r="G186">
        <v>0</v>
      </c>
      <c r="I186">
        <f t="shared" si="8"/>
        <v>20153</v>
      </c>
      <c r="J186">
        <f t="shared" si="9"/>
        <v>0.6</v>
      </c>
      <c r="K186">
        <f t="shared" si="10"/>
        <v>3.5999999999999997E-2</v>
      </c>
      <c r="L186">
        <f t="shared" si="11"/>
        <v>0</v>
      </c>
    </row>
    <row r="187" spans="1:12" x14ac:dyDescent="0.55000000000000004">
      <c r="A187">
        <v>20154</v>
      </c>
      <c r="B187">
        <v>0.01</v>
      </c>
      <c r="C187">
        <v>6.0999999999999999E-2</v>
      </c>
      <c r="D187">
        <v>0</v>
      </c>
      <c r="E187" s="6">
        <v>6.1805555555555558E-2</v>
      </c>
      <c r="F187">
        <v>0</v>
      </c>
      <c r="G187">
        <v>0</v>
      </c>
      <c r="I187">
        <f t="shared" si="8"/>
        <v>20154</v>
      </c>
      <c r="J187">
        <f t="shared" si="9"/>
        <v>0.6</v>
      </c>
      <c r="K187">
        <f t="shared" si="10"/>
        <v>6.0999999999999999E-2</v>
      </c>
      <c r="L187">
        <f t="shared" si="11"/>
        <v>0</v>
      </c>
    </row>
    <row r="188" spans="1:12" x14ac:dyDescent="0.55000000000000004">
      <c r="A188">
        <v>22408</v>
      </c>
      <c r="B188">
        <v>0.01</v>
      </c>
      <c r="C188">
        <v>1.6E-2</v>
      </c>
      <c r="D188">
        <v>0</v>
      </c>
      <c r="E188" s="6">
        <v>6.3194444444444442E-2</v>
      </c>
      <c r="F188">
        <v>0</v>
      </c>
      <c r="G188">
        <v>0</v>
      </c>
      <c r="I188">
        <f t="shared" si="8"/>
        <v>22408</v>
      </c>
      <c r="J188">
        <f t="shared" si="9"/>
        <v>0.6</v>
      </c>
      <c r="K188">
        <f t="shared" si="10"/>
        <v>1.6E-2</v>
      </c>
      <c r="L188">
        <f t="shared" si="11"/>
        <v>0</v>
      </c>
    </row>
    <row r="189" spans="1:12" x14ac:dyDescent="0.55000000000000004">
      <c r="A189">
        <v>23259</v>
      </c>
      <c r="B189">
        <v>0.01</v>
      </c>
      <c r="C189">
        <v>0.112</v>
      </c>
      <c r="D189">
        <v>0</v>
      </c>
      <c r="E189" s="6">
        <v>6.1805555555555558E-2</v>
      </c>
      <c r="F189">
        <v>0</v>
      </c>
      <c r="G189">
        <v>0</v>
      </c>
      <c r="I189">
        <f t="shared" si="8"/>
        <v>23259</v>
      </c>
      <c r="J189">
        <f t="shared" si="9"/>
        <v>0.6</v>
      </c>
      <c r="K189">
        <f t="shared" si="10"/>
        <v>0.112</v>
      </c>
      <c r="L189">
        <f t="shared" si="11"/>
        <v>0</v>
      </c>
    </row>
    <row r="190" spans="1:12" x14ac:dyDescent="0.55000000000000004">
      <c r="A190">
        <v>20107</v>
      </c>
      <c r="B190">
        <v>0.01</v>
      </c>
      <c r="C190">
        <v>3.9E-2</v>
      </c>
      <c r="D190">
        <v>0</v>
      </c>
      <c r="E190" s="6">
        <v>6.25E-2</v>
      </c>
      <c r="F190">
        <v>0</v>
      </c>
      <c r="G190">
        <v>0</v>
      </c>
      <c r="I190">
        <f t="shared" si="8"/>
        <v>20107</v>
      </c>
      <c r="J190">
        <f t="shared" si="9"/>
        <v>0.6</v>
      </c>
      <c r="K190">
        <f t="shared" si="10"/>
        <v>3.9E-2</v>
      </c>
      <c r="L190">
        <f t="shared" si="11"/>
        <v>0</v>
      </c>
    </row>
    <row r="191" spans="1:12" x14ac:dyDescent="0.55000000000000004">
      <c r="A191">
        <v>20106</v>
      </c>
      <c r="B191">
        <v>0.01</v>
      </c>
      <c r="C191">
        <v>3.3000000000000002E-2</v>
      </c>
      <c r="D191">
        <v>0</v>
      </c>
      <c r="E191" s="6">
        <v>6.25E-2</v>
      </c>
      <c r="F191">
        <v>0</v>
      </c>
      <c r="G191">
        <v>0</v>
      </c>
      <c r="I191">
        <f t="shared" si="8"/>
        <v>20106</v>
      </c>
      <c r="J191">
        <f t="shared" si="9"/>
        <v>0.6</v>
      </c>
      <c r="K191">
        <f t="shared" si="10"/>
        <v>3.3000000000000002E-2</v>
      </c>
      <c r="L191">
        <f t="shared" si="11"/>
        <v>0</v>
      </c>
    </row>
    <row r="192" spans="1:12" x14ac:dyDescent="0.55000000000000004">
      <c r="A192">
        <v>20129</v>
      </c>
      <c r="B192">
        <v>0.01</v>
      </c>
      <c r="C192">
        <v>4.1000000000000002E-2</v>
      </c>
      <c r="D192">
        <v>0</v>
      </c>
      <c r="E192" s="6">
        <v>6.25E-2</v>
      </c>
      <c r="F192">
        <v>0</v>
      </c>
      <c r="G192">
        <v>0</v>
      </c>
      <c r="I192">
        <f t="shared" si="8"/>
        <v>20129</v>
      </c>
      <c r="J192">
        <f t="shared" si="9"/>
        <v>0.6</v>
      </c>
      <c r="K192">
        <f t="shared" si="10"/>
        <v>4.1000000000000002E-2</v>
      </c>
      <c r="L192">
        <f t="shared" si="11"/>
        <v>0</v>
      </c>
    </row>
    <row r="193" spans="1:12" x14ac:dyDescent="0.55000000000000004">
      <c r="A193">
        <v>20519</v>
      </c>
      <c r="B193">
        <v>0.01</v>
      </c>
      <c r="C193">
        <v>3.3000000000000002E-2</v>
      </c>
      <c r="D193">
        <v>0</v>
      </c>
      <c r="E193" s="6">
        <v>6.1805555555555558E-2</v>
      </c>
      <c r="F193">
        <v>0</v>
      </c>
      <c r="G193">
        <v>0</v>
      </c>
      <c r="I193">
        <f t="shared" si="8"/>
        <v>20519</v>
      </c>
      <c r="J193">
        <f t="shared" si="9"/>
        <v>0.6</v>
      </c>
      <c r="K193">
        <f t="shared" si="10"/>
        <v>3.3000000000000002E-2</v>
      </c>
      <c r="L193">
        <f t="shared" si="11"/>
        <v>0</v>
      </c>
    </row>
    <row r="194" spans="1:12" x14ac:dyDescent="0.55000000000000004">
      <c r="A194">
        <v>20521</v>
      </c>
      <c r="B194">
        <v>0.01</v>
      </c>
      <c r="C194">
        <v>6.3E-2</v>
      </c>
      <c r="D194">
        <v>0</v>
      </c>
      <c r="E194" s="6">
        <v>6.1805555555555558E-2</v>
      </c>
      <c r="F194">
        <v>0</v>
      </c>
      <c r="G194">
        <v>0</v>
      </c>
      <c r="I194">
        <f t="shared" si="8"/>
        <v>20521</v>
      </c>
      <c r="J194">
        <f t="shared" si="9"/>
        <v>0.6</v>
      </c>
      <c r="K194">
        <f t="shared" si="10"/>
        <v>6.3E-2</v>
      </c>
      <c r="L194">
        <f t="shared" si="11"/>
        <v>0</v>
      </c>
    </row>
    <row r="195" spans="1:12" x14ac:dyDescent="0.55000000000000004">
      <c r="A195">
        <v>20522</v>
      </c>
      <c r="B195">
        <v>0.01</v>
      </c>
      <c r="C195">
        <v>7.0999999999999994E-2</v>
      </c>
      <c r="D195">
        <v>0</v>
      </c>
      <c r="E195" s="6">
        <v>6.1805555555555558E-2</v>
      </c>
      <c r="F195">
        <v>0</v>
      </c>
      <c r="G195">
        <v>0</v>
      </c>
      <c r="I195">
        <f t="shared" si="8"/>
        <v>20522</v>
      </c>
      <c r="J195">
        <f t="shared" si="9"/>
        <v>0.6</v>
      </c>
      <c r="K195">
        <f t="shared" si="10"/>
        <v>7.0999999999999994E-2</v>
      </c>
      <c r="L195">
        <f t="shared" si="11"/>
        <v>0</v>
      </c>
    </row>
    <row r="196" spans="1:12" x14ac:dyDescent="0.55000000000000004">
      <c r="A196">
        <v>20502</v>
      </c>
      <c r="B196">
        <v>0.01</v>
      </c>
      <c r="C196">
        <v>1.0999999999999999E-2</v>
      </c>
      <c r="D196">
        <v>0</v>
      </c>
      <c r="E196" s="6">
        <v>6.1111111111111116E-2</v>
      </c>
      <c r="F196">
        <v>0</v>
      </c>
      <c r="G196">
        <v>0</v>
      </c>
      <c r="I196">
        <f t="shared" si="8"/>
        <v>20502</v>
      </c>
      <c r="J196">
        <f t="shared" si="9"/>
        <v>0.6</v>
      </c>
      <c r="K196">
        <f t="shared" si="10"/>
        <v>1.0999999999999999E-2</v>
      </c>
      <c r="L196">
        <f t="shared" si="11"/>
        <v>0</v>
      </c>
    </row>
    <row r="197" spans="1:12" x14ac:dyDescent="0.55000000000000004">
      <c r="A197">
        <v>20626</v>
      </c>
      <c r="B197">
        <v>0.01</v>
      </c>
      <c r="C197">
        <v>1.2E-2</v>
      </c>
      <c r="D197">
        <v>0</v>
      </c>
      <c r="E197" s="6">
        <v>6.1805555555555558E-2</v>
      </c>
      <c r="F197">
        <v>0</v>
      </c>
      <c r="G197">
        <v>0</v>
      </c>
      <c r="I197">
        <f t="shared" si="8"/>
        <v>20626</v>
      </c>
      <c r="J197">
        <f t="shared" si="9"/>
        <v>0.6</v>
      </c>
      <c r="K197">
        <f t="shared" si="10"/>
        <v>1.2E-2</v>
      </c>
      <c r="L197">
        <f t="shared" si="11"/>
        <v>0</v>
      </c>
    </row>
    <row r="198" spans="1:12" x14ac:dyDescent="0.55000000000000004">
      <c r="A198">
        <v>20582</v>
      </c>
      <c r="B198">
        <v>0.01</v>
      </c>
      <c r="C198">
        <v>0.02</v>
      </c>
      <c r="D198">
        <v>0</v>
      </c>
      <c r="E198" s="6">
        <v>6.5277777777777782E-2</v>
      </c>
      <c r="F198">
        <v>0</v>
      </c>
      <c r="G198">
        <v>0</v>
      </c>
      <c r="I198">
        <f t="shared" si="8"/>
        <v>20582</v>
      </c>
      <c r="J198">
        <f t="shared" si="9"/>
        <v>0.6</v>
      </c>
      <c r="K198">
        <f t="shared" si="10"/>
        <v>0.02</v>
      </c>
      <c r="L198">
        <f t="shared" si="11"/>
        <v>0</v>
      </c>
    </row>
    <row r="199" spans="1:12" x14ac:dyDescent="0.55000000000000004">
      <c r="A199">
        <v>20637</v>
      </c>
      <c r="B199">
        <v>0.01</v>
      </c>
      <c r="C199">
        <v>2.8000000000000001E-2</v>
      </c>
      <c r="D199">
        <v>0</v>
      </c>
      <c r="E199" s="6">
        <v>6.1111111111111116E-2</v>
      </c>
      <c r="F199">
        <v>0</v>
      </c>
      <c r="G199">
        <v>0</v>
      </c>
      <c r="I199">
        <f t="shared" si="8"/>
        <v>20637</v>
      </c>
      <c r="J199">
        <f t="shared" si="9"/>
        <v>0.6</v>
      </c>
      <c r="K199">
        <f t="shared" si="10"/>
        <v>2.8000000000000001E-2</v>
      </c>
      <c r="L199">
        <f t="shared" si="11"/>
        <v>0</v>
      </c>
    </row>
    <row r="200" spans="1:12" x14ac:dyDescent="0.55000000000000004">
      <c r="A200">
        <v>20598</v>
      </c>
      <c r="B200">
        <v>0.04</v>
      </c>
      <c r="C200">
        <v>2.9000000000000001E-2</v>
      </c>
      <c r="D200">
        <v>0</v>
      </c>
      <c r="E200" s="6">
        <v>6.458333333333334E-2</v>
      </c>
      <c r="F200">
        <v>0</v>
      </c>
      <c r="G200">
        <v>0</v>
      </c>
      <c r="I200">
        <f t="shared" ref="I200:I208" si="12">A200</f>
        <v>20598</v>
      </c>
      <c r="J200">
        <f t="shared" ref="J200:J208" si="13">B200*60</f>
        <v>2.4</v>
      </c>
      <c r="K200">
        <f t="shared" ref="K200:K208" si="14">C200</f>
        <v>2.9000000000000001E-2</v>
      </c>
      <c r="L200">
        <f t="shared" ref="L200:L208" si="15">F200*1000</f>
        <v>0</v>
      </c>
    </row>
    <row r="201" spans="1:12" x14ac:dyDescent="0.55000000000000004">
      <c r="A201">
        <v>20551</v>
      </c>
      <c r="B201">
        <v>0.01</v>
      </c>
      <c r="C201">
        <v>3.9E-2</v>
      </c>
      <c r="D201">
        <v>0</v>
      </c>
      <c r="E201" s="6">
        <v>6.3194444444444442E-2</v>
      </c>
      <c r="F201">
        <v>0</v>
      </c>
      <c r="G201">
        <v>0</v>
      </c>
      <c r="I201">
        <f t="shared" si="12"/>
        <v>20551</v>
      </c>
      <c r="J201">
        <f t="shared" si="13"/>
        <v>0.6</v>
      </c>
      <c r="K201">
        <f t="shared" si="14"/>
        <v>3.9E-2</v>
      </c>
      <c r="L201">
        <f t="shared" si="15"/>
        <v>0</v>
      </c>
    </row>
    <row r="202" spans="1:12" x14ac:dyDescent="0.55000000000000004">
      <c r="A202">
        <v>20525</v>
      </c>
      <c r="B202">
        <v>0.01</v>
      </c>
      <c r="C202">
        <v>0.13</v>
      </c>
      <c r="D202">
        <v>0</v>
      </c>
      <c r="E202" s="6">
        <v>6.1805555555555558E-2</v>
      </c>
      <c r="F202">
        <v>0</v>
      </c>
      <c r="G202">
        <v>0</v>
      </c>
      <c r="I202">
        <f t="shared" si="12"/>
        <v>20525</v>
      </c>
      <c r="J202">
        <f t="shared" si="13"/>
        <v>0.6</v>
      </c>
      <c r="K202">
        <f t="shared" si="14"/>
        <v>0.13</v>
      </c>
      <c r="L202">
        <f t="shared" si="15"/>
        <v>0</v>
      </c>
    </row>
    <row r="203" spans="1:12" x14ac:dyDescent="0.55000000000000004">
      <c r="A203">
        <v>20526</v>
      </c>
      <c r="B203">
        <v>0.01</v>
      </c>
      <c r="C203">
        <v>0.114</v>
      </c>
      <c r="D203">
        <v>0</v>
      </c>
      <c r="E203" s="6">
        <v>6.1805555555555558E-2</v>
      </c>
      <c r="F203">
        <v>0</v>
      </c>
      <c r="G203">
        <v>0</v>
      </c>
      <c r="I203">
        <f t="shared" si="12"/>
        <v>20526</v>
      </c>
      <c r="J203">
        <f t="shared" si="13"/>
        <v>0.6</v>
      </c>
      <c r="K203">
        <f t="shared" si="14"/>
        <v>0.114</v>
      </c>
      <c r="L203">
        <f t="shared" si="15"/>
        <v>0</v>
      </c>
    </row>
    <row r="204" spans="1:12" x14ac:dyDescent="0.55000000000000004">
      <c r="A204">
        <v>20530</v>
      </c>
      <c r="B204">
        <v>0.01</v>
      </c>
      <c r="C204">
        <v>1.4E-2</v>
      </c>
      <c r="D204">
        <v>0</v>
      </c>
      <c r="E204" s="6">
        <v>6.25E-2</v>
      </c>
      <c r="F204">
        <v>0</v>
      </c>
      <c r="G204">
        <v>0</v>
      </c>
      <c r="I204">
        <f t="shared" si="12"/>
        <v>20530</v>
      </c>
      <c r="J204">
        <f t="shared" si="13"/>
        <v>0.6</v>
      </c>
      <c r="K204">
        <f t="shared" si="14"/>
        <v>1.4E-2</v>
      </c>
      <c r="L204">
        <f t="shared" si="15"/>
        <v>0</v>
      </c>
    </row>
    <row r="205" spans="1:12" x14ac:dyDescent="0.55000000000000004">
      <c r="A205">
        <v>20504</v>
      </c>
      <c r="B205">
        <v>0.01</v>
      </c>
      <c r="C205">
        <v>2.1000000000000001E-2</v>
      </c>
      <c r="D205">
        <v>0</v>
      </c>
      <c r="E205" s="6">
        <v>6.1111111111111116E-2</v>
      </c>
      <c r="F205">
        <v>0</v>
      </c>
      <c r="G205">
        <v>0</v>
      </c>
      <c r="I205">
        <f t="shared" si="12"/>
        <v>20504</v>
      </c>
      <c r="J205">
        <f t="shared" si="13"/>
        <v>0.6</v>
      </c>
      <c r="K205">
        <f t="shared" si="14"/>
        <v>2.1000000000000001E-2</v>
      </c>
      <c r="L205">
        <f t="shared" si="15"/>
        <v>0</v>
      </c>
    </row>
    <row r="206" spans="1:12" x14ac:dyDescent="0.55000000000000004">
      <c r="A206">
        <v>20507</v>
      </c>
      <c r="B206">
        <v>0.01</v>
      </c>
      <c r="C206">
        <v>5.0000000000000001E-3</v>
      </c>
      <c r="D206">
        <v>0</v>
      </c>
      <c r="E206" s="6">
        <v>6.458333333333334E-2</v>
      </c>
      <c r="F206">
        <v>0</v>
      </c>
      <c r="G206">
        <v>0</v>
      </c>
      <c r="I206">
        <f t="shared" si="12"/>
        <v>20507</v>
      </c>
      <c r="J206">
        <f t="shared" si="13"/>
        <v>0.6</v>
      </c>
      <c r="K206">
        <f t="shared" si="14"/>
        <v>5.0000000000000001E-3</v>
      </c>
      <c r="L206">
        <f t="shared" si="15"/>
        <v>0</v>
      </c>
    </row>
    <row r="207" spans="1:12" x14ac:dyDescent="0.55000000000000004">
      <c r="A207">
        <v>20540</v>
      </c>
      <c r="B207">
        <v>0.01</v>
      </c>
      <c r="C207">
        <v>0.127</v>
      </c>
      <c r="D207">
        <v>0</v>
      </c>
      <c r="E207" s="6">
        <v>6.25E-2</v>
      </c>
      <c r="F207">
        <v>0</v>
      </c>
      <c r="G207">
        <v>0</v>
      </c>
      <c r="I207">
        <f t="shared" si="12"/>
        <v>20540</v>
      </c>
      <c r="J207">
        <f t="shared" si="13"/>
        <v>0.6</v>
      </c>
      <c r="K207">
        <f t="shared" si="14"/>
        <v>0.127</v>
      </c>
      <c r="L207">
        <f t="shared" si="15"/>
        <v>0</v>
      </c>
    </row>
    <row r="208" spans="1:12" x14ac:dyDescent="0.55000000000000004">
      <c r="A208">
        <v>20550</v>
      </c>
      <c r="B208">
        <v>0.02</v>
      </c>
      <c r="C208">
        <v>1.7999999999999999E-2</v>
      </c>
      <c r="D208">
        <v>0</v>
      </c>
      <c r="E208" s="6">
        <v>6.458333333333334E-2</v>
      </c>
      <c r="F208">
        <v>0</v>
      </c>
      <c r="G208">
        <v>0</v>
      </c>
      <c r="I208">
        <f t="shared" si="12"/>
        <v>20550</v>
      </c>
      <c r="J208">
        <f t="shared" si="13"/>
        <v>1.2</v>
      </c>
      <c r="K208">
        <f t="shared" si="14"/>
        <v>1.7999999999999999E-2</v>
      </c>
      <c r="L208">
        <f t="shared" si="15"/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6FDEA-B4B9-405F-8386-005618EE371D}">
  <dimension ref="B1:BA629"/>
  <sheetViews>
    <sheetView topLeftCell="AF1" workbookViewId="0">
      <selection activeCell="AY14" sqref="AY14"/>
    </sheetView>
  </sheetViews>
  <sheetFormatPr defaultRowHeight="14.4" x14ac:dyDescent="0.55000000000000004"/>
  <cols>
    <col min="10" max="10" width="11.83984375" bestFit="1" customWidth="1"/>
    <col min="11" max="11" width="10.5234375" bestFit="1" customWidth="1"/>
    <col min="18" max="19" width="8.83984375" customWidth="1"/>
    <col min="20" max="20" width="13.3125" customWidth="1"/>
    <col min="21" max="27" width="8.83984375" customWidth="1"/>
    <col min="52" max="52" width="12.83984375" bestFit="1" customWidth="1"/>
  </cols>
  <sheetData>
    <row r="1" spans="2:53" x14ac:dyDescent="0.55000000000000004">
      <c r="AD1" s="65" t="s">
        <v>120</v>
      </c>
      <c r="AE1" s="65"/>
      <c r="AF1" s="65"/>
      <c r="AH1" s="65" t="s">
        <v>121</v>
      </c>
      <c r="AI1" s="65"/>
      <c r="AJ1" s="65"/>
      <c r="AL1" s="65" t="s">
        <v>122</v>
      </c>
      <c r="AM1" s="65"/>
      <c r="AN1" s="65"/>
      <c r="AP1" s="65" t="s">
        <v>123</v>
      </c>
      <c r="AQ1" s="65"/>
      <c r="AR1" s="65"/>
      <c r="AS1" s="60"/>
      <c r="AT1" s="65" t="s">
        <v>123</v>
      </c>
      <c r="AU1" s="65"/>
      <c r="AV1" s="65"/>
      <c r="AW1" s="60"/>
    </row>
    <row r="2" spans="2:53" x14ac:dyDescent="0.55000000000000004">
      <c r="B2" t="s">
        <v>124</v>
      </c>
      <c r="C2" t="s">
        <v>125</v>
      </c>
      <c r="D2" t="s">
        <v>126</v>
      </c>
      <c r="E2" t="s">
        <v>127</v>
      </c>
      <c r="F2" t="s">
        <v>128</v>
      </c>
      <c r="G2" t="s">
        <v>129</v>
      </c>
      <c r="H2" t="s">
        <v>130</v>
      </c>
      <c r="I2" t="s">
        <v>131</v>
      </c>
      <c r="J2" t="s">
        <v>132</v>
      </c>
      <c r="K2" t="s">
        <v>133</v>
      </c>
      <c r="L2" t="s">
        <v>134</v>
      </c>
      <c r="M2" t="s">
        <v>135</v>
      </c>
      <c r="N2" t="s">
        <v>136</v>
      </c>
      <c r="O2" t="s">
        <v>137</v>
      </c>
      <c r="S2" t="s">
        <v>124</v>
      </c>
      <c r="T2" t="s">
        <v>138</v>
      </c>
      <c r="U2" t="s">
        <v>139</v>
      </c>
      <c r="V2" t="s">
        <v>140</v>
      </c>
      <c r="Y2" t="s">
        <v>141</v>
      </c>
      <c r="Z2" t="s">
        <v>142</v>
      </c>
      <c r="AA2" t="s">
        <v>143</v>
      </c>
      <c r="AE2">
        <f>SUM(AE4:AE41)</f>
        <v>347.9907751667804</v>
      </c>
      <c r="AF2">
        <f>AE2/60</f>
        <v>5.7998462527796733</v>
      </c>
      <c r="AI2">
        <f>SUM(AI4:AI42)</f>
        <v>400.17505654819962</v>
      </c>
      <c r="AJ2">
        <f>AI2/60</f>
        <v>6.6695842758033272</v>
      </c>
      <c r="AM2">
        <f>SUM(AM4:AM41)</f>
        <v>139.20223920114194</v>
      </c>
      <c r="AN2">
        <f>AM2/60</f>
        <v>2.3200373200190323</v>
      </c>
      <c r="AQ2">
        <f>SUM(AQ4:AQ41)</f>
        <v>273.56823209915507</v>
      </c>
      <c r="AR2">
        <f>AQ2/60</f>
        <v>4.5594705349859179</v>
      </c>
      <c r="AU2">
        <f>SUM(AU4:AU41)</f>
        <v>164.36056956683913</v>
      </c>
      <c r="AV2">
        <f>AU2/60</f>
        <v>2.7393428261139854</v>
      </c>
    </row>
    <row r="3" spans="2:53" x14ac:dyDescent="0.55000000000000004">
      <c r="B3">
        <v>9</v>
      </c>
      <c r="C3">
        <v>20040</v>
      </c>
      <c r="D3">
        <v>7</v>
      </c>
      <c r="E3">
        <v>726.31</v>
      </c>
      <c r="F3">
        <v>2.3E-2</v>
      </c>
      <c r="G3">
        <v>0</v>
      </c>
      <c r="H3">
        <v>0</v>
      </c>
      <c r="I3">
        <f>VLOOKUP(B3,$S$3:$V$1268,3,0)</f>
        <v>1</v>
      </c>
      <c r="J3">
        <f>VLOOKUP(C3,$Y$3:$Z$1285,2,0)+G3</f>
        <v>441.34</v>
      </c>
      <c r="K3">
        <f>VLOOKUP(D3,$Y$3:$Z$1285,2,0)+H3</f>
        <v>367</v>
      </c>
      <c r="L3" s="61">
        <f>(J3-K3)/E3</f>
        <v>0.10235298977020829</v>
      </c>
      <c r="M3" s="62">
        <f>1/F3</f>
        <v>43.478260869565219</v>
      </c>
      <c r="N3">
        <f>M3*SQRT(L3)*(I3/4)^(2/3)</f>
        <v>5.5201274250714976</v>
      </c>
      <c r="O3">
        <f>E3/N3</f>
        <v>131.57486124345991</v>
      </c>
      <c r="S3">
        <v>9</v>
      </c>
      <c r="T3" t="s">
        <v>145</v>
      </c>
      <c r="U3">
        <v>1</v>
      </c>
      <c r="V3">
        <v>1.6</v>
      </c>
      <c r="Y3">
        <v>7</v>
      </c>
      <c r="Z3">
        <v>367</v>
      </c>
      <c r="AA3">
        <v>1</v>
      </c>
      <c r="AD3" t="s">
        <v>0</v>
      </c>
      <c r="AE3" t="s">
        <v>137</v>
      </c>
      <c r="AH3" t="s">
        <v>0</v>
      </c>
      <c r="AI3" t="s">
        <v>137</v>
      </c>
      <c r="AL3" t="s">
        <v>0</v>
      </c>
      <c r="AM3" t="s">
        <v>137</v>
      </c>
      <c r="AP3" t="s">
        <v>0</v>
      </c>
      <c r="AQ3" t="s">
        <v>137</v>
      </c>
      <c r="AT3" t="s">
        <v>0</v>
      </c>
      <c r="AU3" t="s">
        <v>137</v>
      </c>
    </row>
    <row r="4" spans="2:53" x14ac:dyDescent="0.55000000000000004">
      <c r="B4">
        <v>12</v>
      </c>
      <c r="C4">
        <v>23289</v>
      </c>
      <c r="D4">
        <v>20344</v>
      </c>
      <c r="E4">
        <v>18.39</v>
      </c>
      <c r="F4">
        <v>2.3E-2</v>
      </c>
      <c r="G4">
        <v>0</v>
      </c>
      <c r="H4">
        <v>0</v>
      </c>
      <c r="I4">
        <f t="shared" ref="I4:I67" si="0">VLOOKUP(B4,$S$3:$V$1268,3,0)</f>
        <v>1</v>
      </c>
      <c r="J4">
        <f t="shared" ref="J4:J67" si="1">VLOOKUP(C4,$Y$3:$Z$1285,2,0)+G4</f>
        <v>430.72</v>
      </c>
      <c r="K4">
        <f t="shared" ref="K4:K67" si="2">VLOOKUP(D4,$Y$3:$Z$1285,2,0)+H4</f>
        <v>430.72</v>
      </c>
      <c r="L4" s="61">
        <f t="shared" ref="L4:L67" si="3">(J4-K4)/E4</f>
        <v>0</v>
      </c>
      <c r="M4" s="62">
        <f t="shared" ref="M4:M67" si="4">1/F4</f>
        <v>43.478260869565219</v>
      </c>
      <c r="N4">
        <f t="shared" ref="N4:N67" si="5">M4*SQRT(L4)*(I4/4)^(2/3)</f>
        <v>0</v>
      </c>
      <c r="O4" t="e">
        <f t="shared" ref="O4:O67" si="6">E4/N4</f>
        <v>#DIV/0!</v>
      </c>
      <c r="S4">
        <v>12</v>
      </c>
      <c r="T4" t="s">
        <v>145</v>
      </c>
      <c r="U4">
        <v>1</v>
      </c>
      <c r="V4">
        <v>1.6</v>
      </c>
      <c r="Y4">
        <v>13</v>
      </c>
      <c r="Z4">
        <v>264</v>
      </c>
      <c r="AA4">
        <v>1</v>
      </c>
      <c r="AD4">
        <v>3448</v>
      </c>
      <c r="AE4">
        <f>VLOOKUP(AD4,$B$3:$O$1268,14,0)</f>
        <v>8.9162559022693824</v>
      </c>
      <c r="AH4">
        <v>3144</v>
      </c>
      <c r="AI4">
        <f>VLOOKUP(AH4,$B$3:$O$1268,14,0)</f>
        <v>14.341421525410745</v>
      </c>
      <c r="AL4">
        <v>3654</v>
      </c>
      <c r="AM4">
        <f>VLOOKUP(AL4,$B$3:$O$1268,14,0)</f>
        <v>6.9214686681759821</v>
      </c>
      <c r="AP4">
        <v>3683</v>
      </c>
      <c r="AQ4">
        <f t="shared" ref="AQ4:AQ35" si="7">VLOOKUP(AP4,$B$3:$O$1268,14,0)</f>
        <v>2.876640961996237</v>
      </c>
      <c r="AT4">
        <v>3620</v>
      </c>
      <c r="AU4">
        <f t="shared" ref="AU4:AU26" si="8">VLOOKUP(AT4,$B$3:$O$1268,14,0)</f>
        <v>9.6515599491402462</v>
      </c>
    </row>
    <row r="5" spans="2:53" x14ac:dyDescent="0.55000000000000004">
      <c r="B5">
        <v>13</v>
      </c>
      <c r="C5">
        <v>20344</v>
      </c>
      <c r="D5">
        <v>7</v>
      </c>
      <c r="E5">
        <v>423.26</v>
      </c>
      <c r="F5">
        <v>2.3E-2</v>
      </c>
      <c r="G5">
        <v>0</v>
      </c>
      <c r="H5">
        <v>0</v>
      </c>
      <c r="I5">
        <f t="shared" si="0"/>
        <v>1</v>
      </c>
      <c r="J5">
        <f t="shared" si="1"/>
        <v>430.72</v>
      </c>
      <c r="K5">
        <f t="shared" si="2"/>
        <v>367</v>
      </c>
      <c r="L5" s="61">
        <f t="shared" si="3"/>
        <v>0.15054576383310503</v>
      </c>
      <c r="M5" s="62">
        <f t="shared" si="4"/>
        <v>43.478260869565219</v>
      </c>
      <c r="N5">
        <f t="shared" si="5"/>
        <v>6.6947306117958112</v>
      </c>
      <c r="O5">
        <f t="shared" si="6"/>
        <v>63.222857579098864</v>
      </c>
      <c r="S5">
        <v>13</v>
      </c>
      <c r="T5" t="s">
        <v>145</v>
      </c>
      <c r="U5">
        <v>1</v>
      </c>
      <c r="V5">
        <v>2</v>
      </c>
      <c r="Y5">
        <v>18</v>
      </c>
      <c r="Z5">
        <v>281.51</v>
      </c>
      <c r="AA5">
        <v>1</v>
      </c>
      <c r="AD5">
        <v>3770</v>
      </c>
      <c r="AE5">
        <f t="shared" ref="AE5:AE33" si="9">VLOOKUP(AD5,$B$3:$O$1268,14,0)</f>
        <v>1.7258027643280067</v>
      </c>
      <c r="AH5">
        <v>3145</v>
      </c>
      <c r="AI5">
        <f>VLOOKUP(AH5,$B$3:$O$1268,14,0)</f>
        <v>7.7947957819695448</v>
      </c>
      <c r="AL5">
        <v>3655</v>
      </c>
      <c r="AM5">
        <f t="shared" ref="AM5:AM23" si="10">VLOOKUP(AL5,$B$3:$O$1268,14,0)</f>
        <v>10.920407881341415</v>
      </c>
      <c r="AP5">
        <v>3684</v>
      </c>
      <c r="AQ5">
        <f t="shared" si="7"/>
        <v>68.60580108468794</v>
      </c>
      <c r="AT5">
        <v>3621</v>
      </c>
      <c r="AU5">
        <f t="shared" si="8"/>
        <v>7.5374397716507957</v>
      </c>
    </row>
    <row r="6" spans="2:53" x14ac:dyDescent="0.55000000000000004">
      <c r="B6">
        <v>15</v>
      </c>
      <c r="C6">
        <v>20452</v>
      </c>
      <c r="D6">
        <v>20453</v>
      </c>
      <c r="E6">
        <v>7.64</v>
      </c>
      <c r="F6">
        <v>2.3E-2</v>
      </c>
      <c r="G6">
        <v>0</v>
      </c>
      <c r="H6">
        <v>0</v>
      </c>
      <c r="I6">
        <f t="shared" si="0"/>
        <v>1</v>
      </c>
      <c r="J6">
        <f t="shared" si="1"/>
        <v>327.05</v>
      </c>
      <c r="K6">
        <f t="shared" si="2"/>
        <v>327.7</v>
      </c>
      <c r="L6" s="61">
        <f t="shared" si="3"/>
        <v>-8.5078534031410635E-2</v>
      </c>
      <c r="M6" s="62">
        <f t="shared" si="4"/>
        <v>43.478260869565219</v>
      </c>
      <c r="N6" t="e">
        <f t="shared" si="5"/>
        <v>#NUM!</v>
      </c>
      <c r="O6" t="e">
        <f t="shared" si="6"/>
        <v>#NUM!</v>
      </c>
      <c r="S6">
        <v>15</v>
      </c>
      <c r="T6" t="s">
        <v>145</v>
      </c>
      <c r="U6">
        <v>1</v>
      </c>
      <c r="V6">
        <v>2</v>
      </c>
      <c r="Y6">
        <v>19</v>
      </c>
      <c r="Z6">
        <v>304</v>
      </c>
      <c r="AA6">
        <v>1</v>
      </c>
      <c r="AD6">
        <v>3447</v>
      </c>
      <c r="AE6">
        <f t="shared" si="9"/>
        <v>10.341931378748246</v>
      </c>
      <c r="AH6">
        <v>3146</v>
      </c>
      <c r="AI6">
        <f t="shared" ref="AI6:AI42" si="11">VLOOKUP(AH6,$B$3:$O$1268,14,0)</f>
        <v>6.7955740441602632</v>
      </c>
      <c r="AL6">
        <v>3537</v>
      </c>
      <c r="AM6">
        <f t="shared" si="10"/>
        <v>0.62886772676065961</v>
      </c>
      <c r="AP6">
        <v>3685</v>
      </c>
      <c r="AQ6">
        <f t="shared" si="7"/>
        <v>6.8594546757238204</v>
      </c>
      <c r="AT6">
        <v>3622</v>
      </c>
      <c r="AU6">
        <f t="shared" si="8"/>
        <v>10.396438478764519</v>
      </c>
    </row>
    <row r="7" spans="2:53" x14ac:dyDescent="0.55000000000000004">
      <c r="B7">
        <v>18</v>
      </c>
      <c r="C7">
        <v>20453</v>
      </c>
      <c r="D7">
        <v>23697</v>
      </c>
      <c r="E7">
        <v>679.7</v>
      </c>
      <c r="F7">
        <v>2.3E-2</v>
      </c>
      <c r="G7">
        <v>0</v>
      </c>
      <c r="H7">
        <v>0</v>
      </c>
      <c r="I7">
        <f t="shared" si="0"/>
        <v>1</v>
      </c>
      <c r="J7">
        <f t="shared" si="1"/>
        <v>327.7</v>
      </c>
      <c r="K7">
        <f t="shared" si="2"/>
        <v>235.18</v>
      </c>
      <c r="L7" s="61">
        <f t="shared" si="3"/>
        <v>0.13611887597469469</v>
      </c>
      <c r="M7" s="62">
        <f t="shared" si="4"/>
        <v>43.478260869565219</v>
      </c>
      <c r="N7">
        <f t="shared" si="5"/>
        <v>6.3658736358474286</v>
      </c>
      <c r="O7">
        <f t="shared" si="6"/>
        <v>106.7724618617124</v>
      </c>
      <c r="S7">
        <v>18</v>
      </c>
      <c r="T7" t="s">
        <v>145</v>
      </c>
      <c r="U7">
        <v>1</v>
      </c>
      <c r="V7">
        <v>2</v>
      </c>
      <c r="Y7">
        <v>20</v>
      </c>
      <c r="Z7">
        <v>318</v>
      </c>
      <c r="AA7">
        <v>1</v>
      </c>
      <c r="AD7">
        <v>3446</v>
      </c>
      <c r="AE7">
        <f t="shared" si="9"/>
        <v>7.1199251351067039</v>
      </c>
      <c r="AH7">
        <v>3147</v>
      </c>
      <c r="AI7">
        <f t="shared" si="11"/>
        <v>1.5545477263685195</v>
      </c>
      <c r="AL7">
        <v>3538</v>
      </c>
      <c r="AM7">
        <f t="shared" si="10"/>
        <v>6.1853069661424493</v>
      </c>
      <c r="AP7">
        <v>3686</v>
      </c>
      <c r="AQ7">
        <f t="shared" si="7"/>
        <v>14.027640184325142</v>
      </c>
      <c r="AT7">
        <v>3623</v>
      </c>
      <c r="AU7">
        <f t="shared" si="8"/>
        <v>10.672566796061785</v>
      </c>
      <c r="AZ7" t="s">
        <v>146</v>
      </c>
      <c r="BA7">
        <f>AJ2</f>
        <v>6.6695842758033272</v>
      </c>
    </row>
    <row r="8" spans="2:53" x14ac:dyDescent="0.55000000000000004">
      <c r="B8">
        <v>19</v>
      </c>
      <c r="C8">
        <v>23698</v>
      </c>
      <c r="D8">
        <v>8</v>
      </c>
      <c r="E8">
        <v>206.79</v>
      </c>
      <c r="F8">
        <v>2.3E-2</v>
      </c>
      <c r="G8">
        <v>0</v>
      </c>
      <c r="H8">
        <v>0</v>
      </c>
      <c r="I8">
        <f t="shared" si="0"/>
        <v>1</v>
      </c>
      <c r="J8">
        <f t="shared" si="1"/>
        <v>235.09</v>
      </c>
      <c r="K8">
        <f t="shared" si="2"/>
        <v>224</v>
      </c>
      <c r="L8" s="61">
        <f t="shared" si="3"/>
        <v>5.3629285748827332E-2</v>
      </c>
      <c r="M8" s="62">
        <f t="shared" si="4"/>
        <v>43.478260869565219</v>
      </c>
      <c r="N8">
        <f t="shared" si="5"/>
        <v>3.9957641207579977</v>
      </c>
      <c r="O8">
        <f t="shared" si="6"/>
        <v>51.752304127695069</v>
      </c>
      <c r="S8">
        <v>19</v>
      </c>
      <c r="T8" t="s">
        <v>145</v>
      </c>
      <c r="U8">
        <v>1</v>
      </c>
      <c r="V8">
        <v>2</v>
      </c>
      <c r="Y8">
        <v>21</v>
      </c>
      <c r="Z8">
        <v>320</v>
      </c>
      <c r="AA8">
        <v>1</v>
      </c>
      <c r="AD8">
        <v>3412</v>
      </c>
      <c r="AE8">
        <f t="shared" si="9"/>
        <v>10.806640194479584</v>
      </c>
      <c r="AH8">
        <v>3133</v>
      </c>
      <c r="AI8">
        <f t="shared" si="11"/>
        <v>40.15644323917401</v>
      </c>
      <c r="AL8">
        <v>3539</v>
      </c>
      <c r="AM8">
        <f t="shared" si="10"/>
        <v>5.4087752491663128</v>
      </c>
      <c r="AP8">
        <v>3687</v>
      </c>
      <c r="AQ8">
        <f t="shared" si="7"/>
        <v>10.878408285937871</v>
      </c>
      <c r="AT8">
        <v>3624</v>
      </c>
      <c r="AU8">
        <f t="shared" si="8"/>
        <v>12.027723451012625</v>
      </c>
      <c r="AZ8" t="s">
        <v>147</v>
      </c>
      <c r="BA8">
        <v>10</v>
      </c>
    </row>
    <row r="9" spans="2:53" x14ac:dyDescent="0.55000000000000004">
      <c r="B9">
        <v>20</v>
      </c>
      <c r="C9">
        <v>22488</v>
      </c>
      <c r="D9">
        <v>22191</v>
      </c>
      <c r="E9">
        <v>161.57</v>
      </c>
      <c r="F9">
        <v>2.3E-2</v>
      </c>
      <c r="G9">
        <v>0</v>
      </c>
      <c r="H9">
        <v>0</v>
      </c>
      <c r="I9">
        <f t="shared" si="0"/>
        <v>1</v>
      </c>
      <c r="J9">
        <f t="shared" si="1"/>
        <v>345</v>
      </c>
      <c r="K9">
        <f t="shared" si="2"/>
        <v>341.89</v>
      </c>
      <c r="L9" s="61">
        <f t="shared" si="3"/>
        <v>1.9248622887912445E-2</v>
      </c>
      <c r="M9" s="62">
        <f t="shared" si="4"/>
        <v>43.478260869565219</v>
      </c>
      <c r="N9">
        <f t="shared" si="5"/>
        <v>2.3938595615980343</v>
      </c>
      <c r="O9">
        <f t="shared" si="6"/>
        <v>67.493516575443152</v>
      </c>
      <c r="S9">
        <v>20</v>
      </c>
      <c r="T9" t="s">
        <v>145</v>
      </c>
      <c r="U9">
        <v>1</v>
      </c>
      <c r="V9">
        <v>1.6</v>
      </c>
      <c r="Y9">
        <v>22</v>
      </c>
      <c r="Z9">
        <v>291</v>
      </c>
      <c r="AA9">
        <v>1</v>
      </c>
      <c r="AD9">
        <v>3413</v>
      </c>
      <c r="AE9">
        <f t="shared" si="9"/>
        <v>9.7980710824424655</v>
      </c>
      <c r="AH9">
        <v>3119</v>
      </c>
      <c r="AI9">
        <f t="shared" si="11"/>
        <v>25.782750487328052</v>
      </c>
      <c r="AL9">
        <v>3540</v>
      </c>
      <c r="AM9">
        <f t="shared" si="10"/>
        <v>6.3283448160684266</v>
      </c>
      <c r="AP9">
        <v>3576</v>
      </c>
      <c r="AQ9">
        <f t="shared" si="7"/>
        <v>6.5452083676950252</v>
      </c>
      <c r="AT9">
        <v>3625</v>
      </c>
      <c r="AU9">
        <f t="shared" si="8"/>
        <v>6.2591015553297238</v>
      </c>
    </row>
    <row r="10" spans="2:53" x14ac:dyDescent="0.55000000000000004">
      <c r="B10">
        <v>22</v>
      </c>
      <c r="C10">
        <v>20630</v>
      </c>
      <c r="D10">
        <v>9</v>
      </c>
      <c r="E10">
        <v>265.44</v>
      </c>
      <c r="F10">
        <v>2.3E-2</v>
      </c>
      <c r="G10">
        <v>0</v>
      </c>
      <c r="H10">
        <v>0</v>
      </c>
      <c r="I10">
        <f t="shared" si="0"/>
        <v>1</v>
      </c>
      <c r="J10">
        <f t="shared" si="1"/>
        <v>251.68</v>
      </c>
      <c r="K10">
        <f t="shared" si="2"/>
        <v>224</v>
      </c>
      <c r="L10" s="61">
        <f t="shared" si="3"/>
        <v>0.10427968655816759</v>
      </c>
      <c r="M10" s="62">
        <f t="shared" si="4"/>
        <v>43.478260869565219</v>
      </c>
      <c r="N10">
        <f t="shared" si="5"/>
        <v>5.5718407463946811</v>
      </c>
      <c r="O10">
        <f t="shared" si="6"/>
        <v>47.639552543161933</v>
      </c>
      <c r="S10">
        <v>22</v>
      </c>
      <c r="T10" t="s">
        <v>145</v>
      </c>
      <c r="U10">
        <v>1</v>
      </c>
      <c r="V10">
        <v>1.6</v>
      </c>
      <c r="Y10">
        <v>25</v>
      </c>
      <c r="Z10">
        <v>693</v>
      </c>
      <c r="AA10">
        <v>1</v>
      </c>
      <c r="AD10">
        <v>3414</v>
      </c>
      <c r="AE10">
        <f t="shared" si="9"/>
        <v>5.780336317163921</v>
      </c>
      <c r="AH10">
        <v>3120</v>
      </c>
      <c r="AI10">
        <f t="shared" si="11"/>
        <v>27.763935341206359</v>
      </c>
      <c r="AL10">
        <v>3541</v>
      </c>
      <c r="AM10">
        <f t="shared" si="10"/>
        <v>5.0398907834104794</v>
      </c>
      <c r="AP10">
        <v>3577</v>
      </c>
      <c r="AQ10">
        <f t="shared" si="7"/>
        <v>10.817323171553737</v>
      </c>
      <c r="AT10">
        <v>3626</v>
      </c>
      <c r="AU10">
        <f t="shared" si="8"/>
        <v>11.512991919713491</v>
      </c>
      <c r="AY10" t="s">
        <v>149</v>
      </c>
      <c r="AZ10" t="s">
        <v>150</v>
      </c>
      <c r="BA10" s="63">
        <f>BA8+BA7/1.5</f>
        <v>14.446389517202217</v>
      </c>
    </row>
    <row r="11" spans="2:53" x14ac:dyDescent="0.55000000000000004">
      <c r="B11">
        <v>25</v>
      </c>
      <c r="C11">
        <v>22412</v>
      </c>
      <c r="D11">
        <v>12</v>
      </c>
      <c r="E11">
        <v>109.23</v>
      </c>
      <c r="F11">
        <v>2.3E-2</v>
      </c>
      <c r="G11">
        <v>0</v>
      </c>
      <c r="H11">
        <v>0</v>
      </c>
      <c r="I11">
        <f t="shared" si="0"/>
        <v>1</v>
      </c>
      <c r="J11">
        <f t="shared" si="1"/>
        <v>227.5</v>
      </c>
      <c r="K11">
        <f t="shared" si="2"/>
        <v>224</v>
      </c>
      <c r="L11" s="61">
        <f t="shared" si="3"/>
        <v>3.204247917238854E-2</v>
      </c>
      <c r="M11" s="62">
        <f t="shared" si="4"/>
        <v>43.478260869565219</v>
      </c>
      <c r="N11">
        <f t="shared" si="5"/>
        <v>3.0886015977936938</v>
      </c>
      <c r="O11">
        <f t="shared" si="6"/>
        <v>35.365519488828589</v>
      </c>
      <c r="S11">
        <v>25</v>
      </c>
      <c r="T11" t="s">
        <v>145</v>
      </c>
      <c r="U11">
        <v>1</v>
      </c>
      <c r="V11">
        <v>1.6</v>
      </c>
      <c r="Y11">
        <v>26</v>
      </c>
      <c r="Z11">
        <v>617</v>
      </c>
      <c r="AA11">
        <v>1</v>
      </c>
      <c r="AD11">
        <v>3415</v>
      </c>
      <c r="AE11">
        <f t="shared" si="9"/>
        <v>7.9168999508625548</v>
      </c>
      <c r="AH11">
        <v>3752</v>
      </c>
      <c r="AI11">
        <f t="shared" si="11"/>
        <v>1.3322294646268598</v>
      </c>
      <c r="AL11">
        <v>3542</v>
      </c>
      <c r="AM11">
        <f t="shared" si="10"/>
        <v>9.1917431499430826</v>
      </c>
      <c r="AP11">
        <v>3578</v>
      </c>
      <c r="AQ11">
        <f t="shared" si="7"/>
        <v>8.8425566888262086</v>
      </c>
      <c r="AT11">
        <v>3627</v>
      </c>
      <c r="AU11">
        <f t="shared" si="8"/>
        <v>8.0936626428482477</v>
      </c>
    </row>
    <row r="12" spans="2:53" x14ac:dyDescent="0.55000000000000004">
      <c r="B12">
        <v>26</v>
      </c>
      <c r="C12">
        <v>20627</v>
      </c>
      <c r="D12">
        <v>13</v>
      </c>
      <c r="E12">
        <v>10.63</v>
      </c>
      <c r="F12">
        <v>2.3E-2</v>
      </c>
      <c r="G12">
        <v>0</v>
      </c>
      <c r="H12">
        <v>0</v>
      </c>
      <c r="I12">
        <f t="shared" si="0"/>
        <v>1</v>
      </c>
      <c r="J12">
        <f t="shared" si="1"/>
        <v>265.64999999999998</v>
      </c>
      <c r="K12">
        <f t="shared" si="2"/>
        <v>264</v>
      </c>
      <c r="L12" s="61">
        <f t="shared" si="3"/>
        <v>0.15522107243649833</v>
      </c>
      <c r="M12" s="62">
        <f t="shared" si="4"/>
        <v>43.478260869565219</v>
      </c>
      <c r="N12">
        <f t="shared" si="5"/>
        <v>6.7978906809614648</v>
      </c>
      <c r="O12">
        <f t="shared" si="6"/>
        <v>1.5637203507509978</v>
      </c>
      <c r="S12">
        <v>26</v>
      </c>
      <c r="T12" t="s">
        <v>145</v>
      </c>
      <c r="U12">
        <v>1</v>
      </c>
      <c r="V12">
        <v>1.6</v>
      </c>
      <c r="Y12">
        <v>27</v>
      </c>
      <c r="Z12">
        <v>595</v>
      </c>
      <c r="AA12">
        <v>1</v>
      </c>
      <c r="AD12">
        <v>3417</v>
      </c>
      <c r="AE12">
        <f t="shared" si="9"/>
        <v>10.387905838424889</v>
      </c>
      <c r="AH12">
        <v>3127</v>
      </c>
      <c r="AI12">
        <f t="shared" si="11"/>
        <v>9.6218676138539472</v>
      </c>
      <c r="AL12">
        <v>3544</v>
      </c>
      <c r="AM12">
        <f t="shared" si="10"/>
        <v>9.7887059596616535</v>
      </c>
      <c r="AP12">
        <v>3579</v>
      </c>
      <c r="AQ12">
        <f t="shared" si="7"/>
        <v>10.229686541772805</v>
      </c>
      <c r="AT12">
        <v>3615</v>
      </c>
      <c r="AU12">
        <f t="shared" si="8"/>
        <v>10.71707028245517</v>
      </c>
      <c r="AY12" t="s">
        <v>151</v>
      </c>
      <c r="AZ12" t="s">
        <v>150</v>
      </c>
      <c r="BA12" s="63">
        <f>BA7+BA8</f>
        <v>16.669584275803327</v>
      </c>
    </row>
    <row r="13" spans="2:53" x14ac:dyDescent="0.55000000000000004">
      <c r="B13">
        <v>27</v>
      </c>
      <c r="C13">
        <v>20499</v>
      </c>
      <c r="D13">
        <v>13</v>
      </c>
      <c r="E13">
        <v>9.7899999999999991</v>
      </c>
      <c r="F13">
        <v>2.3E-2</v>
      </c>
      <c r="G13">
        <v>0</v>
      </c>
      <c r="H13">
        <v>0</v>
      </c>
      <c r="I13">
        <f t="shared" si="0"/>
        <v>1</v>
      </c>
      <c r="J13">
        <f t="shared" si="1"/>
        <v>265.64999999999998</v>
      </c>
      <c r="K13">
        <f t="shared" si="2"/>
        <v>264</v>
      </c>
      <c r="L13" s="61">
        <f t="shared" si="3"/>
        <v>0.16853932584269432</v>
      </c>
      <c r="M13" s="62">
        <f t="shared" si="4"/>
        <v>43.478260869565219</v>
      </c>
      <c r="N13">
        <f t="shared" si="5"/>
        <v>7.0835255159049009</v>
      </c>
      <c r="O13">
        <f t="shared" si="6"/>
        <v>1.3820801489340515</v>
      </c>
      <c r="S13">
        <v>27</v>
      </c>
      <c r="T13" t="s">
        <v>145</v>
      </c>
      <c r="U13">
        <v>1</v>
      </c>
      <c r="V13">
        <v>1.6</v>
      </c>
      <c r="Y13">
        <v>29</v>
      </c>
      <c r="Z13">
        <v>517</v>
      </c>
      <c r="AA13">
        <v>1</v>
      </c>
      <c r="AD13">
        <v>3418</v>
      </c>
      <c r="AE13">
        <f t="shared" si="9"/>
        <v>12.669098616150499</v>
      </c>
      <c r="AH13">
        <v>3121</v>
      </c>
      <c r="AI13">
        <f t="shared" si="11"/>
        <v>14.613486277478504</v>
      </c>
      <c r="AL13">
        <v>3545</v>
      </c>
      <c r="AM13">
        <f t="shared" si="10"/>
        <v>17.067421487442996</v>
      </c>
      <c r="AP13">
        <v>3580</v>
      </c>
      <c r="AQ13">
        <f t="shared" si="7"/>
        <v>9.7516195183812773</v>
      </c>
      <c r="AT13">
        <v>3613</v>
      </c>
      <c r="AU13">
        <f t="shared" si="8"/>
        <v>5.3879456108075585</v>
      </c>
      <c r="AY13" t="s">
        <v>208</v>
      </c>
      <c r="AZ13" t="s">
        <v>150</v>
      </c>
      <c r="BA13" s="63">
        <f>2*BA7</f>
        <v>13.339168551606654</v>
      </c>
    </row>
    <row r="14" spans="2:53" x14ac:dyDescent="0.55000000000000004">
      <c r="B14">
        <v>28</v>
      </c>
      <c r="C14">
        <v>13</v>
      </c>
      <c r="D14">
        <v>22412</v>
      </c>
      <c r="E14">
        <v>209.13</v>
      </c>
      <c r="F14">
        <v>2.3E-2</v>
      </c>
      <c r="G14">
        <v>0</v>
      </c>
      <c r="H14">
        <v>0</v>
      </c>
      <c r="I14">
        <f t="shared" si="0"/>
        <v>1</v>
      </c>
      <c r="J14">
        <f t="shared" si="1"/>
        <v>264</v>
      </c>
      <c r="K14">
        <f t="shared" si="2"/>
        <v>227.5</v>
      </c>
      <c r="L14" s="61">
        <f t="shared" si="3"/>
        <v>0.17453258738583657</v>
      </c>
      <c r="M14" s="62">
        <f t="shared" si="4"/>
        <v>43.478260869565219</v>
      </c>
      <c r="N14">
        <f t="shared" si="5"/>
        <v>7.2083704878286898</v>
      </c>
      <c r="O14">
        <f t="shared" si="6"/>
        <v>29.012104795822484</v>
      </c>
      <c r="S14">
        <v>28</v>
      </c>
      <c r="T14" t="s">
        <v>145</v>
      </c>
      <c r="U14">
        <v>1</v>
      </c>
      <c r="V14">
        <v>1.6</v>
      </c>
      <c r="Y14">
        <v>30</v>
      </c>
      <c r="Z14">
        <v>474</v>
      </c>
      <c r="AA14">
        <v>1</v>
      </c>
      <c r="AD14">
        <v>3419</v>
      </c>
      <c r="AE14">
        <f t="shared" si="9"/>
        <v>9.1737913520541383</v>
      </c>
      <c r="AH14">
        <v>3122</v>
      </c>
      <c r="AI14">
        <f t="shared" si="11"/>
        <v>6.0936642597420905</v>
      </c>
      <c r="AL14">
        <v>3546</v>
      </c>
      <c r="AM14">
        <f t="shared" si="10"/>
        <v>8.9234091362242403</v>
      </c>
      <c r="AP14">
        <v>3581</v>
      </c>
      <c r="AQ14">
        <f t="shared" si="7"/>
        <v>16.706529660971849</v>
      </c>
      <c r="AT14">
        <v>3612</v>
      </c>
      <c r="AU14">
        <f t="shared" si="8"/>
        <v>12.390103257021016</v>
      </c>
    </row>
    <row r="15" spans="2:53" x14ac:dyDescent="0.55000000000000004">
      <c r="B15">
        <v>32</v>
      </c>
      <c r="C15">
        <v>22459</v>
      </c>
      <c r="D15">
        <v>22460</v>
      </c>
      <c r="E15">
        <v>29.05</v>
      </c>
      <c r="F15">
        <v>2.3E-2</v>
      </c>
      <c r="G15">
        <v>0</v>
      </c>
      <c r="H15">
        <v>0</v>
      </c>
      <c r="I15">
        <f t="shared" si="0"/>
        <v>1</v>
      </c>
      <c r="J15">
        <f t="shared" si="1"/>
        <v>289.02</v>
      </c>
      <c r="K15">
        <f t="shared" si="2"/>
        <v>289.02</v>
      </c>
      <c r="L15" s="61">
        <f t="shared" si="3"/>
        <v>0</v>
      </c>
      <c r="M15" s="62">
        <f t="shared" si="4"/>
        <v>43.478260869565219</v>
      </c>
      <c r="N15">
        <f t="shared" si="5"/>
        <v>0</v>
      </c>
      <c r="O15" t="e">
        <f t="shared" si="6"/>
        <v>#DIV/0!</v>
      </c>
      <c r="S15">
        <v>32</v>
      </c>
      <c r="T15" t="s">
        <v>145</v>
      </c>
      <c r="U15">
        <v>1</v>
      </c>
      <c r="V15">
        <v>1.6</v>
      </c>
      <c r="Y15">
        <v>33</v>
      </c>
      <c r="Z15">
        <v>443</v>
      </c>
      <c r="AA15">
        <v>1</v>
      </c>
      <c r="AD15">
        <v>3420</v>
      </c>
      <c r="AE15">
        <f t="shared" si="9"/>
        <v>7.5706605881613127</v>
      </c>
      <c r="AH15">
        <v>3123</v>
      </c>
      <c r="AI15">
        <f t="shared" si="11"/>
        <v>11.688569856811933</v>
      </c>
      <c r="AL15">
        <v>3547</v>
      </c>
      <c r="AM15">
        <f t="shared" si="10"/>
        <v>9.6801349714652112</v>
      </c>
      <c r="AP15">
        <v>3586</v>
      </c>
      <c r="AQ15">
        <f t="shared" si="7"/>
        <v>3.7706173600299095</v>
      </c>
      <c r="AT15">
        <v>3717</v>
      </c>
      <c r="AU15">
        <f t="shared" si="8"/>
        <v>9.3269772557483535</v>
      </c>
    </row>
    <row r="16" spans="2:53" x14ac:dyDescent="0.55000000000000004">
      <c r="B16">
        <v>33</v>
      </c>
      <c r="C16">
        <v>22460</v>
      </c>
      <c r="D16">
        <v>20481</v>
      </c>
      <c r="E16">
        <v>234.04</v>
      </c>
      <c r="F16">
        <v>2.3E-2</v>
      </c>
      <c r="G16">
        <v>0</v>
      </c>
      <c r="H16">
        <v>0</v>
      </c>
      <c r="I16">
        <f t="shared" si="0"/>
        <v>1</v>
      </c>
      <c r="J16">
        <f t="shared" si="1"/>
        <v>289.02</v>
      </c>
      <c r="K16">
        <f t="shared" si="2"/>
        <v>253</v>
      </c>
      <c r="L16" s="61">
        <f t="shared" si="3"/>
        <v>0.15390531533071264</v>
      </c>
      <c r="M16" s="62">
        <f t="shared" si="4"/>
        <v>43.478260869565219</v>
      </c>
      <c r="N16">
        <f t="shared" si="5"/>
        <v>6.7690176413488912</v>
      </c>
      <c r="O16">
        <f t="shared" si="6"/>
        <v>34.575179501727796</v>
      </c>
      <c r="S16">
        <v>33</v>
      </c>
      <c r="T16" t="s">
        <v>145</v>
      </c>
      <c r="U16">
        <v>1</v>
      </c>
      <c r="V16">
        <v>1.6</v>
      </c>
      <c r="Y16">
        <v>1287</v>
      </c>
      <c r="Z16">
        <v>414.91</v>
      </c>
      <c r="AA16">
        <v>0.9</v>
      </c>
      <c r="AD16">
        <v>3421</v>
      </c>
      <c r="AE16">
        <f t="shared" si="9"/>
        <v>9.6450927738126389</v>
      </c>
      <c r="AH16">
        <v>3124</v>
      </c>
      <c r="AI16">
        <f t="shared" si="11"/>
        <v>3.6036379691354665</v>
      </c>
      <c r="AL16">
        <v>3548</v>
      </c>
      <c r="AM16">
        <f t="shared" si="10"/>
        <v>7.8608786882760073</v>
      </c>
      <c r="AP16">
        <v>3742</v>
      </c>
      <c r="AQ16">
        <f t="shared" si="7"/>
        <v>0.16145717367031692</v>
      </c>
      <c r="AT16">
        <v>3603</v>
      </c>
      <c r="AU16">
        <f t="shared" si="8"/>
        <v>5.5352055063099259</v>
      </c>
    </row>
    <row r="17" spans="2:47" x14ac:dyDescent="0.55000000000000004">
      <c r="B17">
        <v>34</v>
      </c>
      <c r="C17">
        <v>22191</v>
      </c>
      <c r="D17">
        <v>20</v>
      </c>
      <c r="E17">
        <v>152.19</v>
      </c>
      <c r="F17">
        <v>2.3E-2</v>
      </c>
      <c r="G17">
        <v>0</v>
      </c>
      <c r="H17">
        <v>0</v>
      </c>
      <c r="I17">
        <f t="shared" si="0"/>
        <v>1</v>
      </c>
      <c r="J17">
        <f t="shared" si="1"/>
        <v>341.89</v>
      </c>
      <c r="K17">
        <f t="shared" si="2"/>
        <v>318</v>
      </c>
      <c r="L17" s="61">
        <f t="shared" si="3"/>
        <v>0.15697483408896765</v>
      </c>
      <c r="M17" s="62">
        <f t="shared" si="4"/>
        <v>43.478260869565219</v>
      </c>
      <c r="N17">
        <f t="shared" si="5"/>
        <v>6.8361857202264886</v>
      </c>
      <c r="O17">
        <f t="shared" si="6"/>
        <v>22.262414484982397</v>
      </c>
      <c r="S17">
        <v>34</v>
      </c>
      <c r="T17" t="s">
        <v>145</v>
      </c>
      <c r="U17">
        <v>1</v>
      </c>
      <c r="V17">
        <v>1.6</v>
      </c>
      <c r="Y17">
        <v>1296</v>
      </c>
      <c r="Z17">
        <v>434.21</v>
      </c>
      <c r="AA17">
        <v>1.1299999999999999</v>
      </c>
      <c r="AD17">
        <v>3386</v>
      </c>
      <c r="AE17">
        <f t="shared" si="9"/>
        <v>9.4427866708794621</v>
      </c>
      <c r="AH17">
        <v>3126</v>
      </c>
      <c r="AI17">
        <f t="shared" si="11"/>
        <v>1.7904882489610394</v>
      </c>
      <c r="AL17">
        <v>3778</v>
      </c>
      <c r="AM17">
        <f t="shared" si="10"/>
        <v>0.58867905287848987</v>
      </c>
      <c r="AP17">
        <v>3728</v>
      </c>
      <c r="AQ17">
        <f t="shared" si="7"/>
        <v>0.21444349972727653</v>
      </c>
      <c r="AT17">
        <v>3602</v>
      </c>
      <c r="AU17">
        <f t="shared" si="8"/>
        <v>3.925266998467686</v>
      </c>
    </row>
    <row r="18" spans="2:47" x14ac:dyDescent="0.55000000000000004">
      <c r="B18">
        <v>35</v>
      </c>
      <c r="C18">
        <v>20</v>
      </c>
      <c r="D18">
        <v>19</v>
      </c>
      <c r="E18">
        <v>181.15</v>
      </c>
      <c r="F18">
        <v>2.3E-2</v>
      </c>
      <c r="G18">
        <v>0</v>
      </c>
      <c r="H18">
        <v>0</v>
      </c>
      <c r="I18">
        <f t="shared" si="0"/>
        <v>1</v>
      </c>
      <c r="J18">
        <f t="shared" si="1"/>
        <v>318</v>
      </c>
      <c r="K18">
        <f t="shared" si="2"/>
        <v>304</v>
      </c>
      <c r="L18" s="61">
        <f t="shared" si="3"/>
        <v>7.728401876897599E-2</v>
      </c>
      <c r="M18" s="62">
        <f t="shared" si="4"/>
        <v>43.478260869565219</v>
      </c>
      <c r="N18">
        <f t="shared" si="5"/>
        <v>4.7967124568836228</v>
      </c>
      <c r="O18">
        <f t="shared" si="6"/>
        <v>37.765449071277331</v>
      </c>
      <c r="S18">
        <v>35</v>
      </c>
      <c r="T18" t="s">
        <v>145</v>
      </c>
      <c r="U18">
        <v>1</v>
      </c>
      <c r="V18">
        <v>1.6</v>
      </c>
      <c r="Y18">
        <v>5506</v>
      </c>
      <c r="Z18">
        <v>302.68</v>
      </c>
      <c r="AA18">
        <v>0.95</v>
      </c>
      <c r="AD18">
        <v>3387</v>
      </c>
      <c r="AE18">
        <f t="shared" si="9"/>
        <v>9.7906145155416944</v>
      </c>
      <c r="AH18">
        <v>3148</v>
      </c>
      <c r="AI18">
        <f t="shared" si="11"/>
        <v>5.6063523784749281</v>
      </c>
      <c r="AL18">
        <v>3549</v>
      </c>
      <c r="AM18">
        <f t="shared" si="10"/>
        <v>0.31055978590052086</v>
      </c>
      <c r="AP18">
        <v>3743</v>
      </c>
      <c r="AQ18">
        <f t="shared" si="7"/>
        <v>3.7611392590996919</v>
      </c>
      <c r="AT18">
        <v>3601</v>
      </c>
      <c r="AU18">
        <f t="shared" si="8"/>
        <v>4.5995489829875904</v>
      </c>
    </row>
    <row r="19" spans="2:47" x14ac:dyDescent="0.55000000000000004">
      <c r="B19">
        <v>37</v>
      </c>
      <c r="C19">
        <v>18</v>
      </c>
      <c r="D19">
        <v>20630</v>
      </c>
      <c r="E19">
        <v>295.44</v>
      </c>
      <c r="F19">
        <v>2.3E-2</v>
      </c>
      <c r="G19">
        <v>0</v>
      </c>
      <c r="H19">
        <v>0</v>
      </c>
      <c r="I19">
        <f t="shared" si="0"/>
        <v>1</v>
      </c>
      <c r="J19">
        <f t="shared" si="1"/>
        <v>281.51</v>
      </c>
      <c r="K19">
        <f t="shared" si="2"/>
        <v>251.68</v>
      </c>
      <c r="L19" s="61">
        <f t="shared" si="3"/>
        <v>0.10096804765773079</v>
      </c>
      <c r="M19" s="62">
        <f t="shared" si="4"/>
        <v>43.478260869565219</v>
      </c>
      <c r="N19">
        <f t="shared" si="5"/>
        <v>5.4826537039743908</v>
      </c>
      <c r="O19">
        <f t="shared" si="6"/>
        <v>53.886314174071352</v>
      </c>
      <c r="S19">
        <v>37</v>
      </c>
      <c r="T19" t="s">
        <v>145</v>
      </c>
      <c r="U19">
        <v>1</v>
      </c>
      <c r="V19">
        <v>1.6</v>
      </c>
      <c r="Y19">
        <v>5507</v>
      </c>
      <c r="Z19">
        <v>297.41000000000003</v>
      </c>
      <c r="AA19">
        <v>0.99</v>
      </c>
      <c r="AD19">
        <v>3388</v>
      </c>
      <c r="AE19">
        <f t="shared" si="9"/>
        <v>11.007228243710978</v>
      </c>
      <c r="AH19">
        <v>3149</v>
      </c>
      <c r="AI19">
        <f t="shared" si="11"/>
        <v>5.528639674531699</v>
      </c>
      <c r="AL19">
        <v>3779</v>
      </c>
      <c r="AM19">
        <f t="shared" si="10"/>
        <v>8.502520134389199</v>
      </c>
      <c r="AP19">
        <v>3727</v>
      </c>
      <c r="AQ19">
        <f t="shared" si="7"/>
        <v>4.4798176745097837</v>
      </c>
      <c r="AT19">
        <v>3600</v>
      </c>
      <c r="AU19">
        <f t="shared" si="8"/>
        <v>5.4684045740469776</v>
      </c>
    </row>
    <row r="20" spans="2:47" x14ac:dyDescent="0.55000000000000004">
      <c r="B20">
        <v>38</v>
      </c>
      <c r="C20">
        <v>22471</v>
      </c>
      <c r="D20">
        <v>21</v>
      </c>
      <c r="E20">
        <v>132.46</v>
      </c>
      <c r="F20">
        <v>2.3E-2</v>
      </c>
      <c r="G20">
        <v>0</v>
      </c>
      <c r="H20">
        <v>0</v>
      </c>
      <c r="I20">
        <f t="shared" si="0"/>
        <v>1</v>
      </c>
      <c r="J20">
        <f t="shared" si="1"/>
        <v>345.75</v>
      </c>
      <c r="K20">
        <f t="shared" si="2"/>
        <v>320</v>
      </c>
      <c r="L20" s="61">
        <f t="shared" si="3"/>
        <v>0.19439830892344859</v>
      </c>
      <c r="M20" s="62">
        <f t="shared" si="4"/>
        <v>43.478260869565219</v>
      </c>
      <c r="N20">
        <f t="shared" si="5"/>
        <v>7.6075545957533235</v>
      </c>
      <c r="O20">
        <f t="shared" si="6"/>
        <v>17.411639750037629</v>
      </c>
      <c r="S20">
        <v>38</v>
      </c>
      <c r="T20" t="s">
        <v>145</v>
      </c>
      <c r="U20">
        <v>1</v>
      </c>
      <c r="V20">
        <v>1.6</v>
      </c>
      <c r="Y20">
        <v>5509</v>
      </c>
      <c r="Z20">
        <v>294.81</v>
      </c>
      <c r="AA20">
        <v>0.99</v>
      </c>
      <c r="AD20">
        <v>3389</v>
      </c>
      <c r="AE20">
        <f t="shared" si="9"/>
        <v>2.5315009191511204</v>
      </c>
      <c r="AH20">
        <v>3150</v>
      </c>
      <c r="AI20">
        <f t="shared" si="11"/>
        <v>2.5630763802644054</v>
      </c>
      <c r="AL20">
        <v>3550</v>
      </c>
      <c r="AM20">
        <f t="shared" si="10"/>
        <v>8.8407904025935036</v>
      </c>
      <c r="AP20">
        <v>3729</v>
      </c>
      <c r="AQ20">
        <f t="shared" si="7"/>
        <v>3.6517834716750839</v>
      </c>
      <c r="AT20">
        <v>3599</v>
      </c>
      <c r="AU20">
        <f t="shared" si="8"/>
        <v>5.0048600276861075</v>
      </c>
    </row>
    <row r="21" spans="2:47" x14ac:dyDescent="0.55000000000000004">
      <c r="B21">
        <v>39</v>
      </c>
      <c r="C21">
        <v>21</v>
      </c>
      <c r="D21">
        <v>22</v>
      </c>
      <c r="E21">
        <v>228.28</v>
      </c>
      <c r="F21">
        <v>2.3E-2</v>
      </c>
      <c r="G21">
        <v>0</v>
      </c>
      <c r="H21">
        <v>0</v>
      </c>
      <c r="I21">
        <f t="shared" si="0"/>
        <v>1</v>
      </c>
      <c r="J21">
        <f t="shared" si="1"/>
        <v>320</v>
      </c>
      <c r="K21">
        <f t="shared" si="2"/>
        <v>291</v>
      </c>
      <c r="L21" s="61">
        <f t="shared" si="3"/>
        <v>0.12703697213947784</v>
      </c>
      <c r="M21" s="62">
        <f t="shared" si="4"/>
        <v>43.478260869565219</v>
      </c>
      <c r="N21">
        <f t="shared" si="5"/>
        <v>6.1498412253283261</v>
      </c>
      <c r="O21">
        <f t="shared" si="6"/>
        <v>37.119657505924089</v>
      </c>
      <c r="S21">
        <v>39</v>
      </c>
      <c r="T21" t="s">
        <v>145</v>
      </c>
      <c r="U21">
        <v>1</v>
      </c>
      <c r="V21">
        <v>1.6</v>
      </c>
      <c r="Y21">
        <v>5562</v>
      </c>
      <c r="Z21">
        <v>360.05</v>
      </c>
      <c r="AA21">
        <v>1.63</v>
      </c>
      <c r="AD21">
        <v>3765</v>
      </c>
      <c r="AE21">
        <f t="shared" si="9"/>
        <v>2.1199449514652922</v>
      </c>
      <c r="AH21">
        <v>3063</v>
      </c>
      <c r="AI21">
        <f t="shared" si="11"/>
        <v>11.447342006406123</v>
      </c>
      <c r="AL21">
        <v>3551</v>
      </c>
      <c r="AM21">
        <f t="shared" si="10"/>
        <v>1.8339671560179167</v>
      </c>
      <c r="AP21">
        <v>3587</v>
      </c>
      <c r="AQ21">
        <f t="shared" si="7"/>
        <v>0.20978938586558185</v>
      </c>
      <c r="AT21">
        <v>3598</v>
      </c>
      <c r="AU21">
        <f t="shared" si="8"/>
        <v>4.5645310973923099</v>
      </c>
    </row>
    <row r="22" spans="2:47" x14ac:dyDescent="0.55000000000000004">
      <c r="B22">
        <v>40</v>
      </c>
      <c r="C22">
        <v>19</v>
      </c>
      <c r="D22">
        <v>22</v>
      </c>
      <c r="E22">
        <v>144.68</v>
      </c>
      <c r="F22">
        <v>2.3E-2</v>
      </c>
      <c r="G22">
        <v>0</v>
      </c>
      <c r="H22">
        <v>0</v>
      </c>
      <c r="I22">
        <f t="shared" si="0"/>
        <v>1</v>
      </c>
      <c r="J22">
        <f t="shared" si="1"/>
        <v>304</v>
      </c>
      <c r="K22">
        <f t="shared" si="2"/>
        <v>291</v>
      </c>
      <c r="L22" s="61">
        <f t="shared" si="3"/>
        <v>8.9853469726292504E-2</v>
      </c>
      <c r="M22" s="62">
        <f t="shared" si="4"/>
        <v>43.478260869565219</v>
      </c>
      <c r="N22">
        <f t="shared" si="5"/>
        <v>5.1720922516434609</v>
      </c>
      <c r="O22">
        <f t="shared" si="6"/>
        <v>27.973205612105456</v>
      </c>
      <c r="S22">
        <v>40</v>
      </c>
      <c r="T22" t="s">
        <v>145</v>
      </c>
      <c r="U22">
        <v>1</v>
      </c>
      <c r="V22">
        <v>1.6</v>
      </c>
      <c r="Y22">
        <v>5563</v>
      </c>
      <c r="Z22">
        <v>554.51</v>
      </c>
      <c r="AA22">
        <v>1.42</v>
      </c>
      <c r="AD22">
        <v>3390</v>
      </c>
      <c r="AE22">
        <f t="shared" si="9"/>
        <v>0.83501442592872843</v>
      </c>
      <c r="AH22">
        <v>3064</v>
      </c>
      <c r="AI22">
        <f t="shared" si="11"/>
        <v>3.9747797123652173</v>
      </c>
      <c r="AL22">
        <v>3553</v>
      </c>
      <c r="AM22">
        <f t="shared" si="10"/>
        <v>11.219959938523751</v>
      </c>
      <c r="AP22">
        <v>3711</v>
      </c>
      <c r="AQ22">
        <f t="shared" si="7"/>
        <v>22.085511607232089</v>
      </c>
      <c r="AT22">
        <v>3597</v>
      </c>
      <c r="AU22">
        <f t="shared" si="8"/>
        <v>5.2654284804025391</v>
      </c>
    </row>
    <row r="23" spans="2:47" x14ac:dyDescent="0.55000000000000004">
      <c r="B23">
        <v>41</v>
      </c>
      <c r="C23">
        <v>22</v>
      </c>
      <c r="D23">
        <v>18</v>
      </c>
      <c r="E23">
        <v>108.91</v>
      </c>
      <c r="F23">
        <v>2.3E-2</v>
      </c>
      <c r="G23">
        <v>0</v>
      </c>
      <c r="H23">
        <v>0</v>
      </c>
      <c r="I23">
        <f t="shared" si="0"/>
        <v>1</v>
      </c>
      <c r="J23">
        <f t="shared" si="1"/>
        <v>291</v>
      </c>
      <c r="K23">
        <f t="shared" si="2"/>
        <v>281.51</v>
      </c>
      <c r="L23" s="61">
        <f t="shared" si="3"/>
        <v>8.7136167477733992E-2</v>
      </c>
      <c r="M23" s="62">
        <f t="shared" si="4"/>
        <v>43.478260869565219</v>
      </c>
      <c r="N23">
        <f t="shared" si="5"/>
        <v>5.0932860012231496</v>
      </c>
      <c r="O23">
        <f t="shared" si="6"/>
        <v>21.38305211485185</v>
      </c>
      <c r="S23">
        <v>41</v>
      </c>
      <c r="T23" t="s">
        <v>145</v>
      </c>
      <c r="U23">
        <v>1</v>
      </c>
      <c r="V23">
        <v>1.6</v>
      </c>
      <c r="Y23">
        <v>5564</v>
      </c>
      <c r="Z23">
        <v>502.85</v>
      </c>
      <c r="AA23">
        <v>1</v>
      </c>
      <c r="AD23">
        <v>3391</v>
      </c>
      <c r="AE23">
        <f t="shared" si="9"/>
        <v>0.74911747663621342</v>
      </c>
      <c r="AH23">
        <v>3065</v>
      </c>
      <c r="AI23">
        <f t="shared" si="11"/>
        <v>1.243669133869288</v>
      </c>
      <c r="AL23">
        <v>3713</v>
      </c>
      <c r="AM23">
        <f t="shared" si="10"/>
        <v>3.9604072467596332</v>
      </c>
      <c r="AP23">
        <v>3616</v>
      </c>
      <c r="AQ23">
        <f t="shared" si="7"/>
        <v>1.6466338794993141</v>
      </c>
      <c r="AT23">
        <v>3595</v>
      </c>
      <c r="AU23">
        <f t="shared" si="8"/>
        <v>1.4300181606847038</v>
      </c>
    </row>
    <row r="24" spans="2:47" x14ac:dyDescent="0.55000000000000004">
      <c r="B24">
        <v>46</v>
      </c>
      <c r="C24">
        <v>25</v>
      </c>
      <c r="D24">
        <v>26</v>
      </c>
      <c r="E24">
        <v>511.09</v>
      </c>
      <c r="F24">
        <v>2.3E-2</v>
      </c>
      <c r="G24">
        <v>0</v>
      </c>
      <c r="H24">
        <v>0</v>
      </c>
      <c r="I24">
        <f t="shared" si="0"/>
        <v>1</v>
      </c>
      <c r="J24">
        <f t="shared" si="1"/>
        <v>693</v>
      </c>
      <c r="K24">
        <f t="shared" si="2"/>
        <v>617</v>
      </c>
      <c r="L24" s="61">
        <f t="shared" si="3"/>
        <v>0.14870179420454324</v>
      </c>
      <c r="M24" s="62">
        <f t="shared" si="4"/>
        <v>43.478260869565219</v>
      </c>
      <c r="N24">
        <f t="shared" si="5"/>
        <v>6.6536038651250839</v>
      </c>
      <c r="O24">
        <f t="shared" si="6"/>
        <v>76.814010927052962</v>
      </c>
      <c r="S24">
        <v>46</v>
      </c>
      <c r="T24" t="s">
        <v>145</v>
      </c>
      <c r="U24">
        <v>1</v>
      </c>
      <c r="V24">
        <v>2</v>
      </c>
      <c r="Y24">
        <v>20030</v>
      </c>
      <c r="Z24">
        <v>494.15</v>
      </c>
      <c r="AA24">
        <v>0.74</v>
      </c>
      <c r="AD24">
        <v>3701</v>
      </c>
      <c r="AE24">
        <f t="shared" si="9"/>
        <v>10.901955915601992</v>
      </c>
      <c r="AH24">
        <v>3696</v>
      </c>
      <c r="AI24">
        <f t="shared" si="11"/>
        <v>1.7738999847624537</v>
      </c>
      <c r="AP24">
        <v>3506</v>
      </c>
      <c r="AQ24">
        <f t="shared" si="7"/>
        <v>1.0830811266033327</v>
      </c>
      <c r="AT24">
        <v>3783</v>
      </c>
      <c r="AU24">
        <f t="shared" si="8"/>
        <v>8.8772895053082976</v>
      </c>
    </row>
    <row r="25" spans="2:47" x14ac:dyDescent="0.55000000000000004">
      <c r="B25">
        <v>47</v>
      </c>
      <c r="C25">
        <v>26</v>
      </c>
      <c r="D25">
        <v>27</v>
      </c>
      <c r="E25">
        <v>290.02999999999997</v>
      </c>
      <c r="F25">
        <v>2.3E-2</v>
      </c>
      <c r="G25">
        <v>0</v>
      </c>
      <c r="H25">
        <v>0</v>
      </c>
      <c r="I25">
        <f t="shared" si="0"/>
        <v>1</v>
      </c>
      <c r="J25">
        <f t="shared" si="1"/>
        <v>617</v>
      </c>
      <c r="K25">
        <f t="shared" si="2"/>
        <v>595</v>
      </c>
      <c r="L25" s="61">
        <f t="shared" si="3"/>
        <v>7.5854221977036868E-2</v>
      </c>
      <c r="M25" s="62">
        <f t="shared" si="4"/>
        <v>43.478260869565219</v>
      </c>
      <c r="N25">
        <f t="shared" si="5"/>
        <v>4.7521344073367624</v>
      </c>
      <c r="O25">
        <f t="shared" si="6"/>
        <v>61.031522919938077</v>
      </c>
      <c r="S25">
        <v>47</v>
      </c>
      <c r="T25" t="s">
        <v>145</v>
      </c>
      <c r="U25">
        <v>1</v>
      </c>
      <c r="V25">
        <v>2</v>
      </c>
      <c r="Y25">
        <v>20031</v>
      </c>
      <c r="Z25">
        <v>491.94</v>
      </c>
      <c r="AA25">
        <v>0.77</v>
      </c>
      <c r="AD25">
        <v>3392</v>
      </c>
      <c r="AE25">
        <f t="shared" si="9"/>
        <v>10.331627221589088</v>
      </c>
      <c r="AH25">
        <v>3066</v>
      </c>
      <c r="AI25">
        <f t="shared" si="11"/>
        <v>2.7796666318636625</v>
      </c>
      <c r="AP25">
        <v>3507</v>
      </c>
      <c r="AQ25">
        <f t="shared" si="7"/>
        <v>10.04973180063166</v>
      </c>
      <c r="AT25">
        <v>3594</v>
      </c>
      <c r="AU25">
        <f t="shared" si="8"/>
        <v>3.9291493761564156</v>
      </c>
    </row>
    <row r="26" spans="2:47" x14ac:dyDescent="0.55000000000000004">
      <c r="B26">
        <v>48</v>
      </c>
      <c r="C26">
        <v>27</v>
      </c>
      <c r="D26">
        <v>29</v>
      </c>
      <c r="E26">
        <v>410.74</v>
      </c>
      <c r="F26">
        <v>2.3E-2</v>
      </c>
      <c r="G26">
        <v>0</v>
      </c>
      <c r="H26">
        <v>0</v>
      </c>
      <c r="I26">
        <f t="shared" si="0"/>
        <v>1</v>
      </c>
      <c r="J26">
        <f t="shared" si="1"/>
        <v>595</v>
      </c>
      <c r="K26">
        <f t="shared" si="2"/>
        <v>517</v>
      </c>
      <c r="L26" s="61">
        <f t="shared" si="3"/>
        <v>0.18990115401470517</v>
      </c>
      <c r="M26" s="62">
        <f t="shared" si="4"/>
        <v>43.478260869565219</v>
      </c>
      <c r="N26">
        <f t="shared" si="5"/>
        <v>7.5190442103411073</v>
      </c>
      <c r="O26">
        <f t="shared" si="6"/>
        <v>54.626623877952497</v>
      </c>
      <c r="S26">
        <v>48</v>
      </c>
      <c r="T26" t="s">
        <v>145</v>
      </c>
      <c r="U26">
        <v>1</v>
      </c>
      <c r="V26">
        <v>2</v>
      </c>
      <c r="Y26">
        <v>20032</v>
      </c>
      <c r="Z26">
        <v>491.33</v>
      </c>
      <c r="AA26">
        <v>0.8</v>
      </c>
      <c r="AD26">
        <v>3393</v>
      </c>
      <c r="AE26">
        <f t="shared" si="9"/>
        <v>10.99503224548388</v>
      </c>
      <c r="AH26">
        <v>3067</v>
      </c>
      <c r="AI26">
        <f t="shared" si="11"/>
        <v>4.5379614011543161</v>
      </c>
      <c r="AP26">
        <v>3709</v>
      </c>
      <c r="AQ26">
        <f t="shared" si="7"/>
        <v>0.8187881337265277</v>
      </c>
      <c r="AT26">
        <v>3716</v>
      </c>
      <c r="AU26">
        <f t="shared" si="8"/>
        <v>1.7872858868430377</v>
      </c>
    </row>
    <row r="27" spans="2:47" x14ac:dyDescent="0.55000000000000004">
      <c r="B27">
        <v>49</v>
      </c>
      <c r="C27">
        <v>29</v>
      </c>
      <c r="D27">
        <v>30</v>
      </c>
      <c r="E27">
        <v>393.5</v>
      </c>
      <c r="F27">
        <v>2.3E-2</v>
      </c>
      <c r="G27">
        <v>0</v>
      </c>
      <c r="H27">
        <v>0</v>
      </c>
      <c r="I27">
        <f t="shared" si="0"/>
        <v>1</v>
      </c>
      <c r="J27">
        <f t="shared" si="1"/>
        <v>517</v>
      </c>
      <c r="K27">
        <f t="shared" si="2"/>
        <v>474</v>
      </c>
      <c r="L27" s="61">
        <f t="shared" si="3"/>
        <v>0.10927573062261753</v>
      </c>
      <c r="M27" s="62">
        <f t="shared" si="4"/>
        <v>43.478260869565219</v>
      </c>
      <c r="N27">
        <f t="shared" si="5"/>
        <v>5.7037528117496441</v>
      </c>
      <c r="O27">
        <f t="shared" si="6"/>
        <v>68.989665749433598</v>
      </c>
      <c r="S27">
        <v>49</v>
      </c>
      <c r="T27" t="s">
        <v>145</v>
      </c>
      <c r="U27">
        <v>1</v>
      </c>
      <c r="V27">
        <v>2</v>
      </c>
      <c r="Y27">
        <v>20033</v>
      </c>
      <c r="Z27">
        <v>489.57</v>
      </c>
      <c r="AA27">
        <v>1.46</v>
      </c>
      <c r="AD27">
        <v>3394</v>
      </c>
      <c r="AE27">
        <f t="shared" si="9"/>
        <v>13.332680878855154</v>
      </c>
      <c r="AH27">
        <v>3669</v>
      </c>
      <c r="AI27">
        <v>60</v>
      </c>
      <c r="AP27">
        <v>3508</v>
      </c>
      <c r="AQ27">
        <f t="shared" si="7"/>
        <v>7.1847947466825657</v>
      </c>
    </row>
    <row r="28" spans="2:47" x14ac:dyDescent="0.55000000000000004">
      <c r="B28">
        <v>50</v>
      </c>
      <c r="C28">
        <v>30</v>
      </c>
      <c r="D28">
        <v>33</v>
      </c>
      <c r="E28">
        <v>262.33</v>
      </c>
      <c r="F28">
        <v>2.3E-2</v>
      </c>
      <c r="G28">
        <v>0</v>
      </c>
      <c r="H28">
        <v>0</v>
      </c>
      <c r="I28">
        <f t="shared" si="0"/>
        <v>1</v>
      </c>
      <c r="J28">
        <f t="shared" si="1"/>
        <v>474</v>
      </c>
      <c r="K28">
        <f t="shared" si="2"/>
        <v>443</v>
      </c>
      <c r="L28" s="61">
        <f t="shared" si="3"/>
        <v>0.11817176838333397</v>
      </c>
      <c r="M28" s="62">
        <f t="shared" si="4"/>
        <v>43.478260869565219</v>
      </c>
      <c r="N28">
        <f t="shared" si="5"/>
        <v>5.9313793891314051</v>
      </c>
      <c r="O28">
        <f t="shared" si="6"/>
        <v>44.227486186550571</v>
      </c>
      <c r="S28">
        <v>50</v>
      </c>
      <c r="T28" t="s">
        <v>145</v>
      </c>
      <c r="U28">
        <v>1</v>
      </c>
      <c r="V28">
        <v>2</v>
      </c>
      <c r="Y28">
        <v>20034</v>
      </c>
      <c r="Z28">
        <v>484.37</v>
      </c>
      <c r="AA28">
        <v>1.27</v>
      </c>
      <c r="AD28">
        <v>3395</v>
      </c>
      <c r="AE28">
        <f t="shared" si="9"/>
        <v>14.541869304969975</v>
      </c>
      <c r="AH28">
        <v>3670</v>
      </c>
      <c r="AI28">
        <f t="shared" si="11"/>
        <v>3.3578362227465481</v>
      </c>
      <c r="AP28">
        <v>3513</v>
      </c>
      <c r="AQ28">
        <f t="shared" si="7"/>
        <v>4.4464525065730056</v>
      </c>
    </row>
    <row r="29" spans="2:47" x14ac:dyDescent="0.55000000000000004">
      <c r="B29">
        <v>51</v>
      </c>
      <c r="C29">
        <v>33</v>
      </c>
      <c r="D29">
        <v>20344</v>
      </c>
      <c r="E29">
        <v>202.32</v>
      </c>
      <c r="F29">
        <v>2.3E-2</v>
      </c>
      <c r="G29">
        <v>0</v>
      </c>
      <c r="H29">
        <v>0</v>
      </c>
      <c r="I29">
        <f t="shared" si="0"/>
        <v>1</v>
      </c>
      <c r="J29">
        <f t="shared" si="1"/>
        <v>443</v>
      </c>
      <c r="K29">
        <f t="shared" si="2"/>
        <v>430.72</v>
      </c>
      <c r="L29" s="61">
        <f t="shared" si="3"/>
        <v>6.0695927243969813E-2</v>
      </c>
      <c r="M29" s="62">
        <f t="shared" si="4"/>
        <v>43.478260869565219</v>
      </c>
      <c r="N29">
        <f t="shared" si="5"/>
        <v>4.2508777137026428</v>
      </c>
      <c r="O29">
        <f t="shared" si="6"/>
        <v>47.594876546983322</v>
      </c>
      <c r="S29">
        <v>51</v>
      </c>
      <c r="T29" t="s">
        <v>145</v>
      </c>
      <c r="U29">
        <v>1</v>
      </c>
      <c r="V29">
        <v>2</v>
      </c>
      <c r="Y29">
        <v>20035</v>
      </c>
      <c r="Z29">
        <v>476.48</v>
      </c>
      <c r="AA29">
        <v>1.4</v>
      </c>
      <c r="AD29">
        <v>3396</v>
      </c>
      <c r="AE29">
        <f t="shared" si="9"/>
        <v>8.3047024352622785</v>
      </c>
      <c r="AH29">
        <v>3671</v>
      </c>
      <c r="AI29">
        <v>60</v>
      </c>
      <c r="AP29">
        <v>3712</v>
      </c>
      <c r="AQ29">
        <f t="shared" si="7"/>
        <v>9.0652955562330941</v>
      </c>
    </row>
    <row r="30" spans="2:47" x14ac:dyDescent="0.55000000000000004">
      <c r="B30">
        <v>54</v>
      </c>
      <c r="C30">
        <v>7</v>
      </c>
      <c r="D30">
        <v>20452</v>
      </c>
      <c r="E30">
        <v>429.37</v>
      </c>
      <c r="F30">
        <v>2.3E-2</v>
      </c>
      <c r="G30">
        <v>0</v>
      </c>
      <c r="H30">
        <v>0</v>
      </c>
      <c r="I30">
        <f t="shared" si="0"/>
        <v>1</v>
      </c>
      <c r="J30">
        <f t="shared" si="1"/>
        <v>367</v>
      </c>
      <c r="K30">
        <f t="shared" si="2"/>
        <v>327.05</v>
      </c>
      <c r="L30" s="61">
        <f t="shared" si="3"/>
        <v>9.3043295991801916E-2</v>
      </c>
      <c r="M30" s="62">
        <f t="shared" si="4"/>
        <v>43.478260869565219</v>
      </c>
      <c r="N30">
        <f t="shared" si="5"/>
        <v>5.2630970664187799</v>
      </c>
      <c r="O30">
        <f t="shared" si="6"/>
        <v>81.581242865459899</v>
      </c>
      <c r="S30">
        <v>54</v>
      </c>
      <c r="T30" t="s">
        <v>145</v>
      </c>
      <c r="U30">
        <v>1</v>
      </c>
      <c r="V30">
        <v>2</v>
      </c>
      <c r="Y30">
        <v>20036</v>
      </c>
      <c r="Z30">
        <v>469.3</v>
      </c>
      <c r="AA30">
        <v>1.26</v>
      </c>
      <c r="AD30">
        <v>3766</v>
      </c>
      <c r="AE30">
        <f t="shared" si="9"/>
        <v>10.740934570837178</v>
      </c>
      <c r="AH30">
        <v>3672</v>
      </c>
      <c r="AI30">
        <f t="shared" si="11"/>
        <v>5.19489444710001</v>
      </c>
      <c r="AP30">
        <v>3514</v>
      </c>
      <c r="AQ30">
        <f t="shared" si="7"/>
        <v>2.9004916264538876</v>
      </c>
    </row>
    <row r="31" spans="2:47" x14ac:dyDescent="0.55000000000000004">
      <c r="B31">
        <v>61</v>
      </c>
      <c r="C31">
        <v>23317</v>
      </c>
      <c r="D31">
        <v>19</v>
      </c>
      <c r="E31">
        <v>37.69</v>
      </c>
      <c r="F31">
        <v>9.0910000000000001E-3</v>
      </c>
      <c r="G31">
        <v>0</v>
      </c>
      <c r="H31">
        <v>0</v>
      </c>
      <c r="I31">
        <f t="shared" si="0"/>
        <v>1</v>
      </c>
      <c r="J31">
        <f t="shared" si="1"/>
        <v>312.98</v>
      </c>
      <c r="K31">
        <f t="shared" si="2"/>
        <v>304</v>
      </c>
      <c r="L31" s="61">
        <f t="shared" si="3"/>
        <v>0.23825948527460913</v>
      </c>
      <c r="M31" s="62">
        <f t="shared" si="4"/>
        <v>109.99890001099989</v>
      </c>
      <c r="N31">
        <f t="shared" si="5"/>
        <v>21.307873719760902</v>
      </c>
      <c r="O31">
        <f t="shared" si="6"/>
        <v>1.7688297056616367</v>
      </c>
      <c r="S31">
        <v>61</v>
      </c>
      <c r="T31" t="s">
        <v>144</v>
      </c>
      <c r="U31">
        <v>1</v>
      </c>
      <c r="V31">
        <v>0</v>
      </c>
      <c r="Y31">
        <v>20037</v>
      </c>
      <c r="Z31">
        <v>462.79</v>
      </c>
      <c r="AA31">
        <v>1.02</v>
      </c>
      <c r="AD31">
        <v>3397</v>
      </c>
      <c r="AE31">
        <f t="shared" si="9"/>
        <v>2.1467768403106557</v>
      </c>
      <c r="AH31">
        <v>3673</v>
      </c>
      <c r="AI31">
        <f t="shared" si="11"/>
        <v>6.9905874020536771</v>
      </c>
      <c r="AP31">
        <v>3515</v>
      </c>
      <c r="AQ31">
        <f t="shared" si="7"/>
        <v>5.3679431087864193</v>
      </c>
    </row>
    <row r="32" spans="2:47" x14ac:dyDescent="0.55000000000000004">
      <c r="B32">
        <v>64</v>
      </c>
      <c r="C32">
        <v>23697</v>
      </c>
      <c r="D32">
        <v>23698</v>
      </c>
      <c r="E32">
        <v>6.77</v>
      </c>
      <c r="F32">
        <v>2.3E-2</v>
      </c>
      <c r="G32">
        <v>0</v>
      </c>
      <c r="H32">
        <v>0</v>
      </c>
      <c r="I32">
        <f t="shared" si="0"/>
        <v>1</v>
      </c>
      <c r="J32">
        <f t="shared" si="1"/>
        <v>235.18</v>
      </c>
      <c r="K32">
        <f t="shared" si="2"/>
        <v>235.09</v>
      </c>
      <c r="L32" s="61">
        <f t="shared" si="3"/>
        <v>1.3293943870015276E-2</v>
      </c>
      <c r="M32" s="62">
        <f t="shared" si="4"/>
        <v>43.478260869565219</v>
      </c>
      <c r="N32">
        <f t="shared" si="5"/>
        <v>1.9894166887133242</v>
      </c>
      <c r="O32">
        <f t="shared" si="6"/>
        <v>3.4030075440749252</v>
      </c>
      <c r="S32">
        <v>64</v>
      </c>
      <c r="T32" t="s">
        <v>145</v>
      </c>
      <c r="U32">
        <v>1</v>
      </c>
      <c r="V32">
        <v>2</v>
      </c>
      <c r="Y32">
        <v>20038</v>
      </c>
      <c r="Z32">
        <v>444.89</v>
      </c>
      <c r="AA32">
        <v>0.7</v>
      </c>
      <c r="AD32">
        <v>3398</v>
      </c>
      <c r="AE32">
        <f t="shared" si="9"/>
        <v>49.682433293511522</v>
      </c>
      <c r="AH32">
        <v>3719</v>
      </c>
      <c r="AI32">
        <f t="shared" si="11"/>
        <v>6.3954695477035441</v>
      </c>
      <c r="AP32">
        <v>3516</v>
      </c>
      <c r="AQ32">
        <f t="shared" si="7"/>
        <v>4.0571441674961619</v>
      </c>
    </row>
    <row r="33" spans="2:43" x14ac:dyDescent="0.55000000000000004">
      <c r="B33">
        <v>3031</v>
      </c>
      <c r="C33">
        <v>20030</v>
      </c>
      <c r="D33">
        <v>20031</v>
      </c>
      <c r="E33">
        <v>48.899943999999998</v>
      </c>
      <c r="F33">
        <v>9.0910000000000001E-3</v>
      </c>
      <c r="G33">
        <v>0</v>
      </c>
      <c r="H33">
        <v>0</v>
      </c>
      <c r="I33">
        <f t="shared" si="0"/>
        <v>0.15</v>
      </c>
      <c r="J33">
        <f t="shared" si="1"/>
        <v>494.15</v>
      </c>
      <c r="K33">
        <f t="shared" si="2"/>
        <v>491.94</v>
      </c>
      <c r="L33" s="61">
        <f t="shared" si="3"/>
        <v>4.5194325784912545E-2</v>
      </c>
      <c r="M33" s="62">
        <f t="shared" si="4"/>
        <v>109.99890001099989</v>
      </c>
      <c r="N33">
        <f t="shared" si="5"/>
        <v>2.6198985630414473</v>
      </c>
      <c r="O33">
        <f t="shared" si="6"/>
        <v>18.664823398060083</v>
      </c>
      <c r="S33">
        <v>3031</v>
      </c>
      <c r="T33" t="s">
        <v>144</v>
      </c>
      <c r="U33">
        <v>0.15</v>
      </c>
      <c r="V33">
        <v>0</v>
      </c>
      <c r="Y33">
        <v>20039</v>
      </c>
      <c r="Z33">
        <v>443.08</v>
      </c>
      <c r="AA33">
        <v>0.7</v>
      </c>
      <c r="AD33">
        <v>3400</v>
      </c>
      <c r="AE33">
        <f t="shared" si="9"/>
        <v>68.68414336304086</v>
      </c>
      <c r="AH33">
        <v>3674</v>
      </c>
      <c r="AI33">
        <f t="shared" si="11"/>
        <v>2.2547950898087534</v>
      </c>
      <c r="AP33">
        <v>3517</v>
      </c>
      <c r="AQ33">
        <f t="shared" si="7"/>
        <v>11.550598020429822</v>
      </c>
    </row>
    <row r="34" spans="2:43" x14ac:dyDescent="0.55000000000000004">
      <c r="B34">
        <v>3032</v>
      </c>
      <c r="C34">
        <v>20031</v>
      </c>
      <c r="D34">
        <v>20032</v>
      </c>
      <c r="E34">
        <v>17.897573000000001</v>
      </c>
      <c r="F34">
        <v>9.0910000000000001E-3</v>
      </c>
      <c r="G34">
        <v>0</v>
      </c>
      <c r="H34">
        <v>0</v>
      </c>
      <c r="I34">
        <f t="shared" si="0"/>
        <v>0.25</v>
      </c>
      <c r="J34">
        <f t="shared" si="1"/>
        <v>491.94</v>
      </c>
      <c r="K34">
        <f t="shared" si="2"/>
        <v>491.33</v>
      </c>
      <c r="L34" s="61">
        <f t="shared" si="3"/>
        <v>3.408283346574497E-2</v>
      </c>
      <c r="M34" s="62">
        <f t="shared" si="4"/>
        <v>109.99890001099989</v>
      </c>
      <c r="N34">
        <f t="shared" si="5"/>
        <v>3.1982288266825747</v>
      </c>
      <c r="O34">
        <f t="shared" si="6"/>
        <v>5.5960889510725247</v>
      </c>
      <c r="S34">
        <v>3032</v>
      </c>
      <c r="T34" t="s">
        <v>144</v>
      </c>
      <c r="U34">
        <v>0.25</v>
      </c>
      <c r="V34">
        <v>0</v>
      </c>
      <c r="Y34">
        <v>20040</v>
      </c>
      <c r="Z34">
        <v>441.34</v>
      </c>
      <c r="AA34">
        <v>0.4</v>
      </c>
      <c r="AH34">
        <v>3675</v>
      </c>
      <c r="AI34">
        <f t="shared" si="11"/>
        <v>4.1802432678228039</v>
      </c>
      <c r="AP34">
        <v>3774</v>
      </c>
      <c r="AQ34">
        <f t="shared" si="7"/>
        <v>2.9968620538628317</v>
      </c>
    </row>
    <row r="35" spans="2:43" x14ac:dyDescent="0.55000000000000004">
      <c r="B35">
        <v>3033</v>
      </c>
      <c r="C35">
        <v>20032</v>
      </c>
      <c r="D35">
        <v>20033</v>
      </c>
      <c r="E35">
        <v>15.727881999999999</v>
      </c>
      <c r="F35">
        <v>9.0910000000000001E-3</v>
      </c>
      <c r="G35">
        <v>0</v>
      </c>
      <c r="H35">
        <v>0.63</v>
      </c>
      <c r="I35">
        <f t="shared" si="0"/>
        <v>0.25</v>
      </c>
      <c r="J35">
        <f t="shared" si="1"/>
        <v>491.33</v>
      </c>
      <c r="K35">
        <f t="shared" si="2"/>
        <v>490.2</v>
      </c>
      <c r="L35" s="61">
        <f t="shared" si="3"/>
        <v>7.1846927640987865E-2</v>
      </c>
      <c r="M35" s="62">
        <f t="shared" si="4"/>
        <v>109.99890001099989</v>
      </c>
      <c r="N35">
        <f t="shared" si="5"/>
        <v>4.6435036129263105</v>
      </c>
      <c r="O35">
        <f t="shared" si="6"/>
        <v>3.3870722004431419</v>
      </c>
      <c r="S35">
        <v>3033</v>
      </c>
      <c r="T35" t="s">
        <v>144</v>
      </c>
      <c r="U35">
        <v>0.25</v>
      </c>
      <c r="V35">
        <v>0</v>
      </c>
      <c r="Y35">
        <v>20041</v>
      </c>
      <c r="Z35">
        <v>479.57</v>
      </c>
      <c r="AA35">
        <v>1.1299999999999999</v>
      </c>
      <c r="AH35">
        <v>3676</v>
      </c>
      <c r="AI35">
        <f t="shared" si="11"/>
        <v>5.1320861240082367</v>
      </c>
      <c r="AP35">
        <v>3518</v>
      </c>
      <c r="AQ35">
        <f t="shared" si="7"/>
        <v>7.9249867984947819</v>
      </c>
    </row>
    <row r="36" spans="2:43" x14ac:dyDescent="0.55000000000000004">
      <c r="B36">
        <v>3034</v>
      </c>
      <c r="C36">
        <v>20033</v>
      </c>
      <c r="D36">
        <v>20034</v>
      </c>
      <c r="E36">
        <v>33.695667999999998</v>
      </c>
      <c r="F36">
        <v>9.0910000000000001E-3</v>
      </c>
      <c r="G36">
        <v>0</v>
      </c>
      <c r="H36">
        <v>0.84</v>
      </c>
      <c r="I36">
        <f t="shared" si="0"/>
        <v>0.3</v>
      </c>
      <c r="J36">
        <f t="shared" si="1"/>
        <v>489.57</v>
      </c>
      <c r="K36">
        <f t="shared" si="2"/>
        <v>485.21</v>
      </c>
      <c r="L36" s="61">
        <f t="shared" si="3"/>
        <v>0.12939348761389785</v>
      </c>
      <c r="M36" s="62">
        <f t="shared" si="4"/>
        <v>109.99890001099989</v>
      </c>
      <c r="N36">
        <f t="shared" si="5"/>
        <v>7.0369650474755643</v>
      </c>
      <c r="O36">
        <f t="shared" si="6"/>
        <v>4.7883807540138283</v>
      </c>
      <c r="S36">
        <v>3034</v>
      </c>
      <c r="T36" t="s">
        <v>144</v>
      </c>
      <c r="U36">
        <v>0.3</v>
      </c>
      <c r="V36">
        <v>0</v>
      </c>
      <c r="Y36">
        <v>20042</v>
      </c>
      <c r="Z36">
        <v>483.15</v>
      </c>
      <c r="AA36">
        <v>0.94</v>
      </c>
      <c r="AH36">
        <v>3677</v>
      </c>
      <c r="AI36">
        <f t="shared" si="11"/>
        <v>2.3774848193416744</v>
      </c>
    </row>
    <row r="37" spans="2:43" x14ac:dyDescent="0.55000000000000004">
      <c r="B37">
        <v>3035</v>
      </c>
      <c r="C37">
        <v>20034</v>
      </c>
      <c r="D37">
        <v>20035</v>
      </c>
      <c r="E37">
        <v>72.416861999999995</v>
      </c>
      <c r="F37">
        <v>9.0910000000000001E-3</v>
      </c>
      <c r="G37">
        <v>0</v>
      </c>
      <c r="H37">
        <v>0.4</v>
      </c>
      <c r="I37">
        <f t="shared" si="0"/>
        <v>0.3</v>
      </c>
      <c r="J37">
        <f t="shared" si="1"/>
        <v>484.37</v>
      </c>
      <c r="K37">
        <f t="shared" si="2"/>
        <v>476.88</v>
      </c>
      <c r="L37" s="61">
        <f t="shared" si="3"/>
        <v>0.10342895001443185</v>
      </c>
      <c r="M37" s="62">
        <f t="shared" si="4"/>
        <v>109.99890001099989</v>
      </c>
      <c r="N37">
        <f t="shared" si="5"/>
        <v>6.2914426543693924</v>
      </c>
      <c r="O37">
        <f t="shared" si="6"/>
        <v>11.510374643517835</v>
      </c>
      <c r="S37">
        <v>3035</v>
      </c>
      <c r="T37" t="s">
        <v>144</v>
      </c>
      <c r="U37">
        <v>0.3</v>
      </c>
      <c r="V37">
        <v>0</v>
      </c>
      <c r="Y37">
        <v>20043</v>
      </c>
      <c r="Z37">
        <v>486.08</v>
      </c>
      <c r="AA37">
        <v>0.65</v>
      </c>
      <c r="AH37">
        <v>3678</v>
      </c>
      <c r="AI37">
        <f t="shared" si="11"/>
        <v>2.4415511137249828</v>
      </c>
    </row>
    <row r="38" spans="2:43" x14ac:dyDescent="0.55000000000000004">
      <c r="B38">
        <v>3036</v>
      </c>
      <c r="C38">
        <v>20041</v>
      </c>
      <c r="D38">
        <v>20035</v>
      </c>
      <c r="E38">
        <v>39.614992999999998</v>
      </c>
      <c r="F38">
        <v>9.0910000000000001E-3</v>
      </c>
      <c r="G38">
        <v>0</v>
      </c>
      <c r="H38">
        <v>0.44</v>
      </c>
      <c r="I38">
        <f t="shared" si="0"/>
        <v>0.3</v>
      </c>
      <c r="J38">
        <f t="shared" si="1"/>
        <v>479.57</v>
      </c>
      <c r="K38">
        <f t="shared" si="2"/>
        <v>476.92</v>
      </c>
      <c r="L38" s="61">
        <f t="shared" si="3"/>
        <v>6.6893865158577148E-2</v>
      </c>
      <c r="M38" s="62">
        <f t="shared" si="4"/>
        <v>109.99890001099989</v>
      </c>
      <c r="N38">
        <f t="shared" si="5"/>
        <v>5.0596716000604118</v>
      </c>
      <c r="O38">
        <f t="shared" si="6"/>
        <v>7.8295581475143567</v>
      </c>
      <c r="S38">
        <v>3036</v>
      </c>
      <c r="T38" t="s">
        <v>144</v>
      </c>
      <c r="U38">
        <v>0.3</v>
      </c>
      <c r="V38">
        <v>0</v>
      </c>
      <c r="Y38">
        <v>20045</v>
      </c>
      <c r="Z38">
        <v>371.79</v>
      </c>
      <c r="AA38">
        <v>1.05</v>
      </c>
      <c r="AH38">
        <v>3679</v>
      </c>
      <c r="AI38">
        <f t="shared" si="11"/>
        <v>2.3253126518682654</v>
      </c>
    </row>
    <row r="39" spans="2:43" x14ac:dyDescent="0.55000000000000004">
      <c r="B39">
        <v>3037</v>
      </c>
      <c r="C39">
        <v>20035</v>
      </c>
      <c r="D39">
        <v>20036</v>
      </c>
      <c r="E39">
        <v>64.723813000000007</v>
      </c>
      <c r="F39">
        <v>9.0910000000000001E-3</v>
      </c>
      <c r="G39">
        <v>0</v>
      </c>
      <c r="H39">
        <v>0.5</v>
      </c>
      <c r="I39">
        <f t="shared" si="0"/>
        <v>0.3</v>
      </c>
      <c r="J39">
        <f t="shared" si="1"/>
        <v>476.48</v>
      </c>
      <c r="K39">
        <f t="shared" si="2"/>
        <v>469.8</v>
      </c>
      <c r="L39" s="61">
        <f t="shared" si="3"/>
        <v>0.10320776373295569</v>
      </c>
      <c r="M39" s="62">
        <f t="shared" si="4"/>
        <v>109.99890001099989</v>
      </c>
      <c r="N39">
        <f t="shared" si="5"/>
        <v>6.2847118232636117</v>
      </c>
      <c r="O39">
        <f t="shared" si="6"/>
        <v>10.298612700174585</v>
      </c>
      <c r="S39">
        <v>3037</v>
      </c>
      <c r="T39" t="s">
        <v>144</v>
      </c>
      <c r="U39">
        <v>0.3</v>
      </c>
      <c r="V39">
        <v>0</v>
      </c>
      <c r="Y39">
        <v>20046</v>
      </c>
      <c r="Z39">
        <v>370.02</v>
      </c>
      <c r="AA39">
        <v>1.25</v>
      </c>
      <c r="AH39">
        <v>3680</v>
      </c>
      <c r="AI39">
        <f t="shared" si="11"/>
        <v>4.019003745010421</v>
      </c>
    </row>
    <row r="40" spans="2:43" x14ac:dyDescent="0.55000000000000004">
      <c r="B40">
        <v>3038</v>
      </c>
      <c r="C40">
        <v>20036</v>
      </c>
      <c r="D40">
        <v>20037</v>
      </c>
      <c r="E40">
        <v>57.066127000000002</v>
      </c>
      <c r="F40">
        <v>9.0910000000000001E-3</v>
      </c>
      <c r="G40">
        <v>0</v>
      </c>
      <c r="H40">
        <v>0.36</v>
      </c>
      <c r="I40">
        <f t="shared" si="0"/>
        <v>0.4</v>
      </c>
      <c r="J40">
        <f t="shared" si="1"/>
        <v>469.3</v>
      </c>
      <c r="K40">
        <f t="shared" si="2"/>
        <v>463.15000000000003</v>
      </c>
      <c r="L40" s="61">
        <f t="shared" si="3"/>
        <v>0.10776971074276649</v>
      </c>
      <c r="M40" s="62">
        <f t="shared" si="4"/>
        <v>109.99890001099989</v>
      </c>
      <c r="N40">
        <f t="shared" si="5"/>
        <v>7.7798286924250188</v>
      </c>
      <c r="O40">
        <f t="shared" si="6"/>
        <v>7.3351392756968474</v>
      </c>
      <c r="S40">
        <v>3038</v>
      </c>
      <c r="T40" t="s">
        <v>144</v>
      </c>
      <c r="U40">
        <v>0.4</v>
      </c>
      <c r="V40">
        <v>0</v>
      </c>
      <c r="Y40">
        <v>20047</v>
      </c>
      <c r="Z40">
        <v>368.13</v>
      </c>
      <c r="AA40">
        <v>1.32</v>
      </c>
      <c r="AH40">
        <v>3681</v>
      </c>
      <c r="AI40">
        <f t="shared" si="11"/>
        <v>5.0368339452290209</v>
      </c>
    </row>
    <row r="41" spans="2:43" x14ac:dyDescent="0.55000000000000004">
      <c r="B41">
        <v>3039</v>
      </c>
      <c r="C41">
        <v>20037</v>
      </c>
      <c r="D41">
        <v>20038</v>
      </c>
      <c r="E41">
        <v>199.981065</v>
      </c>
      <c r="F41">
        <v>9.0910000000000001E-3</v>
      </c>
      <c r="G41">
        <v>0</v>
      </c>
      <c r="H41">
        <v>0</v>
      </c>
      <c r="I41">
        <f t="shared" si="0"/>
        <v>0.4</v>
      </c>
      <c r="J41">
        <f t="shared" si="1"/>
        <v>462.79</v>
      </c>
      <c r="K41">
        <f t="shared" si="2"/>
        <v>444.89</v>
      </c>
      <c r="L41" s="61">
        <f t="shared" si="3"/>
        <v>8.9508474214796449E-2</v>
      </c>
      <c r="M41" s="62">
        <f t="shared" si="4"/>
        <v>109.99890001099989</v>
      </c>
      <c r="N41">
        <f t="shared" si="5"/>
        <v>7.0901227256015025</v>
      </c>
      <c r="O41">
        <f t="shared" si="6"/>
        <v>28.205585818408281</v>
      </c>
      <c r="S41">
        <v>3039</v>
      </c>
      <c r="T41" t="s">
        <v>144</v>
      </c>
      <c r="U41">
        <v>0.4</v>
      </c>
      <c r="V41">
        <v>0</v>
      </c>
      <c r="Y41">
        <v>20048</v>
      </c>
      <c r="Z41">
        <v>366.32</v>
      </c>
      <c r="AA41">
        <v>1.05</v>
      </c>
      <c r="AH41">
        <v>3682</v>
      </c>
      <c r="AI41">
        <f t="shared" si="11"/>
        <v>0.66851928182457121</v>
      </c>
    </row>
    <row r="42" spans="2:43" x14ac:dyDescent="0.55000000000000004">
      <c r="B42">
        <v>3040</v>
      </c>
      <c r="C42">
        <v>20038</v>
      </c>
      <c r="D42">
        <v>20039</v>
      </c>
      <c r="E42">
        <v>26.187467999999999</v>
      </c>
      <c r="F42">
        <v>9.0910000000000001E-3</v>
      </c>
      <c r="G42">
        <v>0</v>
      </c>
      <c r="H42">
        <v>0</v>
      </c>
      <c r="I42">
        <f t="shared" si="0"/>
        <v>0.4</v>
      </c>
      <c r="J42">
        <f t="shared" si="1"/>
        <v>444.89</v>
      </c>
      <c r="K42">
        <f t="shared" si="2"/>
        <v>443.08</v>
      </c>
      <c r="L42" s="61">
        <f t="shared" si="3"/>
        <v>6.9117029565439553E-2</v>
      </c>
      <c r="M42" s="62">
        <f t="shared" si="4"/>
        <v>109.99890001099989</v>
      </c>
      <c r="N42">
        <f t="shared" si="5"/>
        <v>6.2303753012515415</v>
      </c>
      <c r="O42">
        <f t="shared" si="6"/>
        <v>4.2031927024908962</v>
      </c>
      <c r="S42">
        <v>3040</v>
      </c>
      <c r="T42" t="s">
        <v>144</v>
      </c>
      <c r="U42">
        <v>0.4</v>
      </c>
      <c r="V42">
        <v>0</v>
      </c>
      <c r="Y42">
        <v>20049</v>
      </c>
      <c r="Z42">
        <v>362.79</v>
      </c>
      <c r="AA42">
        <v>1.26</v>
      </c>
      <c r="AH42">
        <v>38</v>
      </c>
      <c r="AI42">
        <f t="shared" si="11"/>
        <v>17.411639750037629</v>
      </c>
    </row>
    <row r="43" spans="2:43" x14ac:dyDescent="0.55000000000000004">
      <c r="B43">
        <v>3041</v>
      </c>
      <c r="C43">
        <v>20039</v>
      </c>
      <c r="D43">
        <v>20040</v>
      </c>
      <c r="E43">
        <v>6.4259069999999996</v>
      </c>
      <c r="F43">
        <v>9.0910000000000001E-3</v>
      </c>
      <c r="G43">
        <v>0</v>
      </c>
      <c r="H43">
        <v>0</v>
      </c>
      <c r="I43">
        <f t="shared" si="0"/>
        <v>0.4</v>
      </c>
      <c r="J43">
        <f t="shared" si="1"/>
        <v>443.08</v>
      </c>
      <c r="K43">
        <f t="shared" si="2"/>
        <v>441.34</v>
      </c>
      <c r="L43" s="61">
        <f t="shared" si="3"/>
        <v>0.2707788954928867</v>
      </c>
      <c r="M43" s="62">
        <f t="shared" si="4"/>
        <v>109.99890001099989</v>
      </c>
      <c r="N43">
        <f t="shared" si="5"/>
        <v>12.331874087252693</v>
      </c>
      <c r="O43">
        <f t="shared" si="6"/>
        <v>0.52108113937381029</v>
      </c>
      <c r="S43">
        <v>3041</v>
      </c>
      <c r="T43" t="s">
        <v>144</v>
      </c>
      <c r="U43">
        <v>0.4</v>
      </c>
      <c r="V43">
        <v>0</v>
      </c>
      <c r="Y43">
        <v>20050</v>
      </c>
      <c r="Z43">
        <v>361.09</v>
      </c>
      <c r="AA43">
        <v>1.1299999999999999</v>
      </c>
    </row>
    <row r="44" spans="2:43" x14ac:dyDescent="0.55000000000000004">
      <c r="B44">
        <v>3042</v>
      </c>
      <c r="C44">
        <v>20042</v>
      </c>
      <c r="D44">
        <v>20041</v>
      </c>
      <c r="E44">
        <v>38.671768</v>
      </c>
      <c r="F44">
        <v>9.0910000000000001E-3</v>
      </c>
      <c r="G44">
        <v>0</v>
      </c>
      <c r="H44">
        <v>0.18</v>
      </c>
      <c r="I44">
        <f t="shared" si="0"/>
        <v>0.3</v>
      </c>
      <c r="J44">
        <f t="shared" si="1"/>
        <v>483.15</v>
      </c>
      <c r="K44">
        <f t="shared" si="2"/>
        <v>479.75</v>
      </c>
      <c r="L44" s="61">
        <f t="shared" si="3"/>
        <v>8.7919435180723496E-2</v>
      </c>
      <c r="M44" s="62">
        <f t="shared" si="4"/>
        <v>109.99890001099989</v>
      </c>
      <c r="N44">
        <f t="shared" si="5"/>
        <v>5.8005827828380703</v>
      </c>
      <c r="O44">
        <f t="shared" si="6"/>
        <v>6.666876320499461</v>
      </c>
      <c r="S44">
        <v>3042</v>
      </c>
      <c r="T44" t="s">
        <v>144</v>
      </c>
      <c r="U44">
        <v>0.3</v>
      </c>
      <c r="V44">
        <v>0</v>
      </c>
      <c r="Y44">
        <v>20051</v>
      </c>
      <c r="Z44">
        <v>360.82</v>
      </c>
      <c r="AA44">
        <v>1.02</v>
      </c>
    </row>
    <row r="45" spans="2:43" x14ac:dyDescent="0.55000000000000004">
      <c r="B45">
        <v>3043</v>
      </c>
      <c r="C45">
        <v>20043</v>
      </c>
      <c r="D45">
        <v>20042</v>
      </c>
      <c r="E45">
        <v>21.401021</v>
      </c>
      <c r="F45">
        <v>9.0910000000000001E-3</v>
      </c>
      <c r="G45">
        <v>0</v>
      </c>
      <c r="H45">
        <v>0.16</v>
      </c>
      <c r="I45">
        <f t="shared" si="0"/>
        <v>0.2</v>
      </c>
      <c r="J45">
        <f t="shared" si="1"/>
        <v>486.08</v>
      </c>
      <c r="K45">
        <f t="shared" si="2"/>
        <v>483.31</v>
      </c>
      <c r="L45" s="61">
        <f t="shared" si="3"/>
        <v>0.12943307704805213</v>
      </c>
      <c r="M45" s="62">
        <f t="shared" si="4"/>
        <v>109.99890001099989</v>
      </c>
      <c r="N45">
        <f t="shared" si="5"/>
        <v>5.3710308854747391</v>
      </c>
      <c r="O45">
        <f t="shared" si="6"/>
        <v>3.9845276365615963</v>
      </c>
      <c r="S45">
        <v>3043</v>
      </c>
      <c r="T45" t="s">
        <v>144</v>
      </c>
      <c r="U45">
        <v>0.2</v>
      </c>
      <c r="V45">
        <v>0</v>
      </c>
      <c r="Y45">
        <v>20052</v>
      </c>
      <c r="Z45">
        <v>359.2</v>
      </c>
      <c r="AA45">
        <v>2.6</v>
      </c>
    </row>
    <row r="46" spans="2:43" x14ac:dyDescent="0.55000000000000004">
      <c r="B46">
        <v>3044</v>
      </c>
      <c r="C46">
        <v>20255</v>
      </c>
      <c r="D46">
        <v>20045</v>
      </c>
      <c r="E46">
        <v>33.016831000000003</v>
      </c>
      <c r="F46">
        <v>1.4286E-2</v>
      </c>
      <c r="G46">
        <v>0</v>
      </c>
      <c r="H46">
        <v>0.37</v>
      </c>
      <c r="I46">
        <f t="shared" si="0"/>
        <v>0.3</v>
      </c>
      <c r="J46">
        <f t="shared" si="1"/>
        <v>372.66</v>
      </c>
      <c r="K46">
        <f t="shared" si="2"/>
        <v>372.16</v>
      </c>
      <c r="L46" s="61">
        <f t="shared" si="3"/>
        <v>1.5143791359019282E-2</v>
      </c>
      <c r="M46" s="62">
        <f t="shared" si="4"/>
        <v>69.998600027999444</v>
      </c>
      <c r="N46">
        <f t="shared" si="5"/>
        <v>1.5319602800643821</v>
      </c>
      <c r="O46">
        <f t="shared" si="6"/>
        <v>21.552015042199685</v>
      </c>
      <c r="S46">
        <v>3044</v>
      </c>
      <c r="T46" t="s">
        <v>144</v>
      </c>
      <c r="U46">
        <v>0.3</v>
      </c>
      <c r="V46">
        <v>0</v>
      </c>
      <c r="Y46">
        <v>20053</v>
      </c>
      <c r="Z46">
        <v>359.95</v>
      </c>
      <c r="AA46">
        <v>1.87</v>
      </c>
    </row>
    <row r="47" spans="2:43" x14ac:dyDescent="0.55000000000000004">
      <c r="B47">
        <v>3045</v>
      </c>
      <c r="C47">
        <v>20045</v>
      </c>
      <c r="D47">
        <v>20046</v>
      </c>
      <c r="E47">
        <v>39.544482000000002</v>
      </c>
      <c r="F47">
        <v>1.4286E-2</v>
      </c>
      <c r="G47">
        <v>0</v>
      </c>
      <c r="H47">
        <v>0</v>
      </c>
      <c r="I47">
        <f t="shared" si="0"/>
        <v>0.3</v>
      </c>
      <c r="J47">
        <f t="shared" si="1"/>
        <v>371.79</v>
      </c>
      <c r="K47">
        <f t="shared" si="2"/>
        <v>370.02</v>
      </c>
      <c r="L47" s="61">
        <f t="shared" si="3"/>
        <v>4.475972147011658E-2</v>
      </c>
      <c r="M47" s="62">
        <f t="shared" si="4"/>
        <v>69.998600027999444</v>
      </c>
      <c r="N47">
        <f t="shared" si="5"/>
        <v>2.6337459703652275</v>
      </c>
      <c r="O47">
        <f t="shared" si="6"/>
        <v>15.014539156377438</v>
      </c>
      <c r="S47">
        <v>3045</v>
      </c>
      <c r="T47" t="s">
        <v>144</v>
      </c>
      <c r="U47">
        <v>0.3</v>
      </c>
      <c r="V47">
        <v>0</v>
      </c>
      <c r="Y47">
        <v>20054</v>
      </c>
      <c r="Z47">
        <v>360.31</v>
      </c>
      <c r="AA47">
        <v>1.59</v>
      </c>
    </row>
    <row r="48" spans="2:43" x14ac:dyDescent="0.55000000000000004">
      <c r="B48">
        <v>3046</v>
      </c>
      <c r="C48">
        <v>20046</v>
      </c>
      <c r="D48">
        <v>20047</v>
      </c>
      <c r="E48">
        <v>54.205930000000002</v>
      </c>
      <c r="F48">
        <v>1.4286E-2</v>
      </c>
      <c r="G48">
        <v>0</v>
      </c>
      <c r="H48">
        <v>0.03</v>
      </c>
      <c r="I48">
        <f t="shared" si="0"/>
        <v>0.4</v>
      </c>
      <c r="J48">
        <f t="shared" si="1"/>
        <v>370.02</v>
      </c>
      <c r="K48">
        <f t="shared" si="2"/>
        <v>368.15999999999997</v>
      </c>
      <c r="L48" s="61">
        <f t="shared" si="3"/>
        <v>3.4313588937594348E-2</v>
      </c>
      <c r="M48" s="62">
        <f t="shared" si="4"/>
        <v>69.998600027999444</v>
      </c>
      <c r="N48">
        <f t="shared" si="5"/>
        <v>2.7935455665600082</v>
      </c>
      <c r="O48">
        <f t="shared" si="6"/>
        <v>19.403989914776858</v>
      </c>
      <c r="S48">
        <v>3046</v>
      </c>
      <c r="T48" t="s">
        <v>144</v>
      </c>
      <c r="U48">
        <v>0.4</v>
      </c>
      <c r="V48">
        <v>0</v>
      </c>
      <c r="Y48">
        <v>20055</v>
      </c>
      <c r="Z48">
        <v>360.46</v>
      </c>
      <c r="AA48">
        <v>1.35</v>
      </c>
    </row>
    <row r="49" spans="2:27" x14ac:dyDescent="0.55000000000000004">
      <c r="B49">
        <v>3047</v>
      </c>
      <c r="C49">
        <v>20047</v>
      </c>
      <c r="D49">
        <v>20048</v>
      </c>
      <c r="E49">
        <v>55.935569999999998</v>
      </c>
      <c r="F49">
        <v>1.4286E-2</v>
      </c>
      <c r="G49">
        <v>0</v>
      </c>
      <c r="H49">
        <v>0</v>
      </c>
      <c r="I49">
        <f t="shared" si="0"/>
        <v>0.4</v>
      </c>
      <c r="J49">
        <f t="shared" si="1"/>
        <v>368.13</v>
      </c>
      <c r="K49">
        <f t="shared" si="2"/>
        <v>366.32</v>
      </c>
      <c r="L49" s="61">
        <f t="shared" si="3"/>
        <v>3.2358658363542236E-2</v>
      </c>
      <c r="M49" s="62">
        <f t="shared" si="4"/>
        <v>69.998600027999444</v>
      </c>
      <c r="N49">
        <f t="shared" si="5"/>
        <v>2.7128010256365309</v>
      </c>
      <c r="O49">
        <f t="shared" si="6"/>
        <v>20.619120042862448</v>
      </c>
      <c r="S49">
        <v>3047</v>
      </c>
      <c r="T49" t="s">
        <v>144</v>
      </c>
      <c r="U49">
        <v>0.4</v>
      </c>
      <c r="V49">
        <v>0</v>
      </c>
      <c r="Y49">
        <v>20056</v>
      </c>
      <c r="Z49">
        <v>360.32</v>
      </c>
      <c r="AA49">
        <v>0.6</v>
      </c>
    </row>
    <row r="50" spans="2:27" x14ac:dyDescent="0.55000000000000004">
      <c r="B50">
        <v>3048</v>
      </c>
      <c r="C50">
        <v>20048</v>
      </c>
      <c r="D50">
        <v>20049</v>
      </c>
      <c r="E50">
        <v>63.170161</v>
      </c>
      <c r="F50">
        <v>1.4286E-2</v>
      </c>
      <c r="G50">
        <v>0.02</v>
      </c>
      <c r="H50">
        <v>0.01</v>
      </c>
      <c r="I50">
        <f t="shared" si="0"/>
        <v>0.4</v>
      </c>
      <c r="J50">
        <f t="shared" si="1"/>
        <v>366.34</v>
      </c>
      <c r="K50">
        <f t="shared" si="2"/>
        <v>362.8</v>
      </c>
      <c r="L50" s="61">
        <f t="shared" si="3"/>
        <v>5.6039116316324786E-2</v>
      </c>
      <c r="M50" s="62">
        <f t="shared" si="4"/>
        <v>69.998600027999444</v>
      </c>
      <c r="N50">
        <f t="shared" si="5"/>
        <v>3.5700009088335176</v>
      </c>
      <c r="O50">
        <f t="shared" si="6"/>
        <v>17.694718464550917</v>
      </c>
      <c r="S50">
        <v>3048</v>
      </c>
      <c r="T50" t="s">
        <v>144</v>
      </c>
      <c r="U50">
        <v>0.4</v>
      </c>
      <c r="V50">
        <v>0</v>
      </c>
      <c r="Y50">
        <v>20057</v>
      </c>
      <c r="Z50">
        <v>362.16</v>
      </c>
      <c r="AA50">
        <v>3.4</v>
      </c>
    </row>
    <row r="51" spans="2:27" x14ac:dyDescent="0.55000000000000004">
      <c r="B51">
        <v>3049</v>
      </c>
      <c r="C51">
        <v>20049</v>
      </c>
      <c r="D51">
        <v>20050</v>
      </c>
      <c r="E51">
        <v>31.604344000000001</v>
      </c>
      <c r="F51">
        <v>1.4286E-2</v>
      </c>
      <c r="G51">
        <v>0</v>
      </c>
      <c r="H51">
        <v>0.01</v>
      </c>
      <c r="I51">
        <f t="shared" si="0"/>
        <v>0.4</v>
      </c>
      <c r="J51">
        <f t="shared" si="1"/>
        <v>362.79</v>
      </c>
      <c r="K51">
        <f t="shared" si="2"/>
        <v>361.09999999999997</v>
      </c>
      <c r="L51" s="61">
        <f t="shared" si="3"/>
        <v>5.3473661721947292E-2</v>
      </c>
      <c r="M51" s="62">
        <f t="shared" si="4"/>
        <v>69.998600027999444</v>
      </c>
      <c r="N51">
        <f t="shared" si="5"/>
        <v>3.4873268190850149</v>
      </c>
      <c r="O51">
        <f t="shared" si="6"/>
        <v>9.0626275194626498</v>
      </c>
      <c r="S51">
        <v>3049</v>
      </c>
      <c r="T51" t="s">
        <v>144</v>
      </c>
      <c r="U51">
        <v>0.4</v>
      </c>
      <c r="V51">
        <v>0</v>
      </c>
      <c r="Y51">
        <v>20058</v>
      </c>
      <c r="Z51">
        <v>364.28</v>
      </c>
      <c r="AA51">
        <v>1.32</v>
      </c>
    </row>
    <row r="52" spans="2:27" x14ac:dyDescent="0.55000000000000004">
      <c r="B52">
        <v>3050</v>
      </c>
      <c r="C52">
        <v>20050</v>
      </c>
      <c r="D52">
        <v>20051</v>
      </c>
      <c r="E52">
        <v>34.977204</v>
      </c>
      <c r="F52">
        <v>1.4286E-2</v>
      </c>
      <c r="G52">
        <v>0</v>
      </c>
      <c r="H52">
        <v>0.02</v>
      </c>
      <c r="I52">
        <f t="shared" si="0"/>
        <v>0.5</v>
      </c>
      <c r="J52">
        <f t="shared" si="1"/>
        <v>361.09</v>
      </c>
      <c r="K52">
        <f t="shared" si="2"/>
        <v>360.84</v>
      </c>
      <c r="L52" s="61">
        <f t="shared" si="3"/>
        <v>7.147512419803481E-3</v>
      </c>
      <c r="M52" s="62">
        <f t="shared" si="4"/>
        <v>69.998600027999444</v>
      </c>
      <c r="N52">
        <f t="shared" si="5"/>
        <v>1.4794722451483553</v>
      </c>
      <c r="O52">
        <f t="shared" si="6"/>
        <v>23.641676357701886</v>
      </c>
      <c r="S52">
        <v>3050</v>
      </c>
      <c r="T52" t="s">
        <v>144</v>
      </c>
      <c r="U52">
        <v>0.5</v>
      </c>
      <c r="V52">
        <v>0</v>
      </c>
      <c r="Y52">
        <v>20059</v>
      </c>
      <c r="Z52">
        <v>364.55</v>
      </c>
      <c r="AA52">
        <v>1.54</v>
      </c>
    </row>
    <row r="53" spans="2:27" x14ac:dyDescent="0.55000000000000004">
      <c r="B53">
        <v>3051</v>
      </c>
      <c r="C53">
        <v>20051</v>
      </c>
      <c r="D53">
        <v>23227</v>
      </c>
      <c r="E53">
        <v>2.2981280000000002</v>
      </c>
      <c r="F53">
        <v>1.4286E-2</v>
      </c>
      <c r="G53">
        <v>0</v>
      </c>
      <c r="H53">
        <v>0</v>
      </c>
      <c r="I53">
        <f t="shared" si="0"/>
        <v>0.5</v>
      </c>
      <c r="J53">
        <f t="shared" si="1"/>
        <v>360.82</v>
      </c>
      <c r="K53">
        <f t="shared" si="2"/>
        <v>360.59</v>
      </c>
      <c r="L53" s="61">
        <f t="shared" si="3"/>
        <v>0.10008145760376191</v>
      </c>
      <c r="M53" s="62">
        <f t="shared" si="4"/>
        <v>69.998600027999444</v>
      </c>
      <c r="N53">
        <f t="shared" si="5"/>
        <v>5.5361286500654412</v>
      </c>
      <c r="O53">
        <f t="shared" si="6"/>
        <v>0.41511463068562082</v>
      </c>
      <c r="S53">
        <v>3051</v>
      </c>
      <c r="T53" t="s">
        <v>144</v>
      </c>
      <c r="U53">
        <v>0.5</v>
      </c>
      <c r="V53">
        <v>0</v>
      </c>
      <c r="Y53">
        <v>20060</v>
      </c>
      <c r="Z53">
        <v>366.41</v>
      </c>
      <c r="AA53">
        <v>1.52</v>
      </c>
    </row>
    <row r="54" spans="2:27" x14ac:dyDescent="0.55000000000000004">
      <c r="B54">
        <v>3052</v>
      </c>
      <c r="C54">
        <v>20053</v>
      </c>
      <c r="D54">
        <v>20052</v>
      </c>
      <c r="E54">
        <v>33.491532999999997</v>
      </c>
      <c r="F54">
        <v>1.4286E-2</v>
      </c>
      <c r="G54">
        <v>0</v>
      </c>
      <c r="H54">
        <v>0.09</v>
      </c>
      <c r="I54">
        <f t="shared" si="0"/>
        <v>1</v>
      </c>
      <c r="J54">
        <f t="shared" si="1"/>
        <v>359.95</v>
      </c>
      <c r="K54">
        <f t="shared" si="2"/>
        <v>359.28999999999996</v>
      </c>
      <c r="L54" s="61">
        <f t="shared" si="3"/>
        <v>1.9706473274902797E-2</v>
      </c>
      <c r="M54" s="62">
        <f t="shared" si="4"/>
        <v>69.998600027999444</v>
      </c>
      <c r="N54">
        <f t="shared" si="5"/>
        <v>3.8996037648341684</v>
      </c>
      <c r="O54">
        <f t="shared" si="6"/>
        <v>8.5884451394830972</v>
      </c>
      <c r="S54">
        <v>3052</v>
      </c>
      <c r="T54" t="s">
        <v>144</v>
      </c>
      <c r="U54">
        <v>1</v>
      </c>
      <c r="V54">
        <v>0</v>
      </c>
      <c r="Y54">
        <v>20061</v>
      </c>
      <c r="Z54">
        <v>368</v>
      </c>
      <c r="AA54">
        <v>2.37</v>
      </c>
    </row>
    <row r="55" spans="2:27" x14ac:dyDescent="0.55000000000000004">
      <c r="B55">
        <v>3053</v>
      </c>
      <c r="C55">
        <v>20052</v>
      </c>
      <c r="D55">
        <v>20150</v>
      </c>
      <c r="E55">
        <v>63.924205999999998</v>
      </c>
      <c r="F55">
        <v>1.4286E-2</v>
      </c>
      <c r="G55">
        <v>0</v>
      </c>
      <c r="H55">
        <v>0</v>
      </c>
      <c r="I55">
        <f t="shared" si="0"/>
        <v>1</v>
      </c>
      <c r="J55">
        <f t="shared" si="1"/>
        <v>359.2</v>
      </c>
      <c r="K55">
        <f t="shared" si="2"/>
        <v>351.01</v>
      </c>
      <c r="L55" s="61">
        <f t="shared" si="3"/>
        <v>0.12812048068301385</v>
      </c>
      <c r="M55" s="62">
        <f t="shared" si="4"/>
        <v>69.998600027999444</v>
      </c>
      <c r="N55">
        <f t="shared" si="5"/>
        <v>9.9431801120175134</v>
      </c>
      <c r="O55">
        <f t="shared" si="6"/>
        <v>6.4289498208666673</v>
      </c>
      <c r="S55">
        <v>3053</v>
      </c>
      <c r="T55" t="s">
        <v>144</v>
      </c>
      <c r="U55">
        <v>1</v>
      </c>
      <c r="V55">
        <v>0</v>
      </c>
      <c r="Y55">
        <v>20062</v>
      </c>
      <c r="Z55">
        <v>367.9</v>
      </c>
      <c r="AA55">
        <v>2.06</v>
      </c>
    </row>
    <row r="56" spans="2:27" x14ac:dyDescent="0.55000000000000004">
      <c r="B56">
        <v>3054</v>
      </c>
      <c r="C56">
        <v>20054</v>
      </c>
      <c r="D56">
        <v>20056</v>
      </c>
      <c r="E56">
        <v>2.5814460000000001</v>
      </c>
      <c r="F56">
        <v>1.4286E-2</v>
      </c>
      <c r="G56">
        <v>0</v>
      </c>
      <c r="H56">
        <v>0</v>
      </c>
      <c r="I56">
        <f t="shared" si="0"/>
        <v>0.7</v>
      </c>
      <c r="J56">
        <f t="shared" si="1"/>
        <v>360.31</v>
      </c>
      <c r="K56">
        <f t="shared" si="2"/>
        <v>360.32</v>
      </c>
      <c r="L56" s="61">
        <f t="shared" si="3"/>
        <v>-3.8737978636744306E-3</v>
      </c>
      <c r="M56" s="62">
        <f t="shared" si="4"/>
        <v>69.998600027999444</v>
      </c>
      <c r="N56" t="e">
        <f t="shared" si="5"/>
        <v>#NUM!</v>
      </c>
      <c r="O56" t="e">
        <f t="shared" si="6"/>
        <v>#NUM!</v>
      </c>
      <c r="S56">
        <v>3054</v>
      </c>
      <c r="T56" t="s">
        <v>144</v>
      </c>
      <c r="U56">
        <v>0.7</v>
      </c>
      <c r="V56">
        <v>0</v>
      </c>
      <c r="Y56">
        <v>20063</v>
      </c>
      <c r="Z56">
        <v>366.8</v>
      </c>
      <c r="AA56">
        <v>3.6</v>
      </c>
    </row>
    <row r="57" spans="2:27" x14ac:dyDescent="0.55000000000000004">
      <c r="B57">
        <v>3055</v>
      </c>
      <c r="C57">
        <v>23683</v>
      </c>
      <c r="D57">
        <v>20054</v>
      </c>
      <c r="E57">
        <v>32.713971000000001</v>
      </c>
      <c r="F57">
        <v>1.4286E-2</v>
      </c>
      <c r="G57">
        <v>0</v>
      </c>
      <c r="H57">
        <v>0.02</v>
      </c>
      <c r="I57">
        <f t="shared" si="0"/>
        <v>0.6</v>
      </c>
      <c r="J57">
        <f t="shared" si="1"/>
        <v>361.1</v>
      </c>
      <c r="K57">
        <f t="shared" si="2"/>
        <v>360.33</v>
      </c>
      <c r="L57" s="61">
        <f t="shared" si="3"/>
        <v>2.353734433523948E-2</v>
      </c>
      <c r="M57" s="62">
        <f t="shared" si="4"/>
        <v>69.998600027999444</v>
      </c>
      <c r="N57">
        <f t="shared" si="5"/>
        <v>3.0317653887599287</v>
      </c>
      <c r="O57">
        <f t="shared" si="6"/>
        <v>10.790403215659397</v>
      </c>
      <c r="S57">
        <v>3055</v>
      </c>
      <c r="T57" t="s">
        <v>144</v>
      </c>
      <c r="U57">
        <v>0.6</v>
      </c>
      <c r="V57">
        <v>0</v>
      </c>
      <c r="Y57">
        <v>20064</v>
      </c>
      <c r="Z57">
        <v>365.8</v>
      </c>
      <c r="AA57">
        <v>1.64</v>
      </c>
    </row>
    <row r="58" spans="2:27" x14ac:dyDescent="0.55000000000000004">
      <c r="B58">
        <v>3056</v>
      </c>
      <c r="C58">
        <v>20055</v>
      </c>
      <c r="D58">
        <v>20056</v>
      </c>
      <c r="E58">
        <v>1.3740939999999999</v>
      </c>
      <c r="F58">
        <v>9.0910000000000001E-3</v>
      </c>
      <c r="G58">
        <v>0</v>
      </c>
      <c r="H58">
        <v>0</v>
      </c>
      <c r="I58">
        <f t="shared" si="0"/>
        <v>0.3</v>
      </c>
      <c r="J58">
        <f t="shared" si="1"/>
        <v>360.46</v>
      </c>
      <c r="K58">
        <f t="shared" si="2"/>
        <v>360.32</v>
      </c>
      <c r="L58" s="61">
        <f t="shared" si="3"/>
        <v>0.10188531497844133</v>
      </c>
      <c r="M58" s="62">
        <f t="shared" si="4"/>
        <v>109.99890001099989</v>
      </c>
      <c r="N58">
        <f t="shared" si="5"/>
        <v>6.244317550522541</v>
      </c>
      <c r="O58">
        <f t="shared" si="6"/>
        <v>0.22005511232929084</v>
      </c>
      <c r="S58">
        <v>3056</v>
      </c>
      <c r="T58" t="s">
        <v>144</v>
      </c>
      <c r="U58">
        <v>0.3</v>
      </c>
      <c r="V58">
        <v>0</v>
      </c>
      <c r="Y58">
        <v>20065</v>
      </c>
      <c r="Z58">
        <v>364.86</v>
      </c>
      <c r="AA58">
        <v>1.95</v>
      </c>
    </row>
    <row r="59" spans="2:27" x14ac:dyDescent="0.55000000000000004">
      <c r="B59">
        <v>3057</v>
      </c>
      <c r="C59">
        <v>20057</v>
      </c>
      <c r="D59">
        <v>23683</v>
      </c>
      <c r="E59">
        <v>31.249776000000001</v>
      </c>
      <c r="F59">
        <v>1.4286E-2</v>
      </c>
      <c r="G59">
        <v>0</v>
      </c>
      <c r="H59">
        <v>0.05</v>
      </c>
      <c r="I59">
        <f t="shared" si="0"/>
        <v>0.6</v>
      </c>
      <c r="J59">
        <f t="shared" si="1"/>
        <v>362.16</v>
      </c>
      <c r="K59">
        <f t="shared" si="2"/>
        <v>361.15000000000003</v>
      </c>
      <c r="L59" s="61">
        <f t="shared" si="3"/>
        <v>3.2320231671420327E-2</v>
      </c>
      <c r="M59" s="62">
        <f t="shared" si="4"/>
        <v>69.998600027999444</v>
      </c>
      <c r="N59">
        <f t="shared" si="5"/>
        <v>3.5526636532978806</v>
      </c>
      <c r="O59">
        <f t="shared" si="6"/>
        <v>8.7961538298148021</v>
      </c>
      <c r="S59">
        <v>3057</v>
      </c>
      <c r="T59" t="s">
        <v>144</v>
      </c>
      <c r="U59">
        <v>0.6</v>
      </c>
      <c r="V59">
        <v>0</v>
      </c>
      <c r="Y59">
        <v>20066</v>
      </c>
      <c r="Z59">
        <v>364.56</v>
      </c>
      <c r="AA59">
        <v>1.35</v>
      </c>
    </row>
    <row r="60" spans="2:27" x14ac:dyDescent="0.55000000000000004">
      <c r="B60">
        <v>3058</v>
      </c>
      <c r="C60">
        <v>20058</v>
      </c>
      <c r="D60">
        <v>20057</v>
      </c>
      <c r="E60">
        <v>7.9893910000000004</v>
      </c>
      <c r="F60">
        <v>1.4286E-2</v>
      </c>
      <c r="G60">
        <v>0</v>
      </c>
      <c r="H60">
        <v>0.64</v>
      </c>
      <c r="I60">
        <f t="shared" si="0"/>
        <v>0.4</v>
      </c>
      <c r="J60">
        <f t="shared" si="1"/>
        <v>364.28</v>
      </c>
      <c r="K60">
        <f t="shared" si="2"/>
        <v>362.8</v>
      </c>
      <c r="L60" s="61">
        <f t="shared" si="3"/>
        <v>0.18524565889940314</v>
      </c>
      <c r="M60" s="62">
        <f t="shared" si="4"/>
        <v>69.998600027999444</v>
      </c>
      <c r="N60">
        <f t="shared" si="5"/>
        <v>6.4907772789453659</v>
      </c>
      <c r="O60">
        <f t="shared" si="6"/>
        <v>1.2308835531787239</v>
      </c>
      <c r="S60">
        <v>3058</v>
      </c>
      <c r="T60" t="s">
        <v>144</v>
      </c>
      <c r="U60">
        <v>0.4</v>
      </c>
      <c r="V60">
        <v>0</v>
      </c>
      <c r="Y60">
        <v>20067</v>
      </c>
      <c r="Z60">
        <v>363.25</v>
      </c>
      <c r="AA60">
        <v>1.8</v>
      </c>
    </row>
    <row r="61" spans="2:27" x14ac:dyDescent="0.55000000000000004">
      <c r="B61">
        <v>3059</v>
      </c>
      <c r="C61">
        <v>20071</v>
      </c>
      <c r="D61">
        <v>20057</v>
      </c>
      <c r="E61">
        <v>39.234718999999998</v>
      </c>
      <c r="F61">
        <v>1.4286E-2</v>
      </c>
      <c r="G61">
        <v>0.01</v>
      </c>
      <c r="H61">
        <v>0</v>
      </c>
      <c r="I61">
        <f t="shared" si="0"/>
        <v>0.6</v>
      </c>
      <c r="J61">
        <f t="shared" si="1"/>
        <v>362.43</v>
      </c>
      <c r="K61">
        <f t="shared" si="2"/>
        <v>362.16</v>
      </c>
      <c r="L61" s="61">
        <f t="shared" si="3"/>
        <v>6.8816600929391602E-3</v>
      </c>
      <c r="M61" s="62">
        <f t="shared" si="4"/>
        <v>69.998600027999444</v>
      </c>
      <c r="N61">
        <f t="shared" si="5"/>
        <v>1.6393189871809826</v>
      </c>
      <c r="O61">
        <f t="shared" si="6"/>
        <v>23.933547593119194</v>
      </c>
      <c r="S61">
        <v>3059</v>
      </c>
      <c r="T61" t="s">
        <v>144</v>
      </c>
      <c r="U61">
        <v>0.6</v>
      </c>
      <c r="V61">
        <v>0</v>
      </c>
      <c r="Y61">
        <v>20068</v>
      </c>
      <c r="Z61">
        <v>363.03</v>
      </c>
      <c r="AA61">
        <v>1.65</v>
      </c>
    </row>
    <row r="62" spans="2:27" x14ac:dyDescent="0.55000000000000004">
      <c r="B62">
        <v>3060</v>
      </c>
      <c r="C62">
        <v>20059</v>
      </c>
      <c r="D62">
        <v>20058</v>
      </c>
      <c r="E62">
        <v>20.698840000000001</v>
      </c>
      <c r="F62">
        <v>1.4286E-2</v>
      </c>
      <c r="G62">
        <v>0</v>
      </c>
      <c r="H62">
        <v>0.09</v>
      </c>
      <c r="I62">
        <f t="shared" si="0"/>
        <v>0.4</v>
      </c>
      <c r="J62">
        <f t="shared" si="1"/>
        <v>364.55</v>
      </c>
      <c r="K62">
        <f t="shared" si="2"/>
        <v>364.36999999999995</v>
      </c>
      <c r="L62" s="61">
        <f t="shared" si="3"/>
        <v>8.6961394938104581E-3</v>
      </c>
      <c r="M62" s="62">
        <f t="shared" si="4"/>
        <v>69.998600027999444</v>
      </c>
      <c r="N62">
        <f t="shared" si="5"/>
        <v>1.4063257743680979</v>
      </c>
      <c r="O62">
        <f t="shared" si="6"/>
        <v>14.718382025886269</v>
      </c>
      <c r="S62">
        <v>3060</v>
      </c>
      <c r="T62" t="s">
        <v>144</v>
      </c>
      <c r="U62">
        <v>0.4</v>
      </c>
      <c r="V62">
        <v>0</v>
      </c>
      <c r="Y62">
        <v>20069</v>
      </c>
      <c r="Z62">
        <v>362.61</v>
      </c>
      <c r="AA62">
        <v>1.83</v>
      </c>
    </row>
    <row r="63" spans="2:27" x14ac:dyDescent="0.55000000000000004">
      <c r="B63">
        <v>3061</v>
      </c>
      <c r="C63">
        <v>20060</v>
      </c>
      <c r="D63">
        <v>20059</v>
      </c>
      <c r="E63">
        <v>34.809263000000001</v>
      </c>
      <c r="F63">
        <v>1.4286E-2</v>
      </c>
      <c r="G63">
        <v>0</v>
      </c>
      <c r="H63">
        <v>0.01</v>
      </c>
      <c r="I63">
        <f t="shared" si="0"/>
        <v>0.4</v>
      </c>
      <c r="J63">
        <f t="shared" si="1"/>
        <v>366.41</v>
      </c>
      <c r="K63">
        <f t="shared" si="2"/>
        <v>364.56</v>
      </c>
      <c r="L63" s="61">
        <f t="shared" si="3"/>
        <v>5.3146773029926625E-2</v>
      </c>
      <c r="M63" s="62">
        <f t="shared" si="4"/>
        <v>69.998600027999444</v>
      </c>
      <c r="N63">
        <f t="shared" si="5"/>
        <v>3.4766513277379039</v>
      </c>
      <c r="O63">
        <f t="shared" si="6"/>
        <v>10.012296235253702</v>
      </c>
      <c r="S63">
        <v>3061</v>
      </c>
      <c r="T63" t="s">
        <v>144</v>
      </c>
      <c r="U63">
        <v>0.4</v>
      </c>
      <c r="V63">
        <v>0</v>
      </c>
      <c r="Y63">
        <v>20070</v>
      </c>
      <c r="Z63">
        <v>362.97</v>
      </c>
      <c r="AA63">
        <v>1.44</v>
      </c>
    </row>
    <row r="64" spans="2:27" x14ac:dyDescent="0.55000000000000004">
      <c r="B64">
        <v>3062</v>
      </c>
      <c r="C64">
        <v>22109</v>
      </c>
      <c r="D64">
        <v>20060</v>
      </c>
      <c r="E64">
        <v>23.767738000000001</v>
      </c>
      <c r="F64">
        <v>1.4286E-2</v>
      </c>
      <c r="G64">
        <v>0</v>
      </c>
      <c r="H64">
        <v>0.02</v>
      </c>
      <c r="I64">
        <f t="shared" si="0"/>
        <v>0.4</v>
      </c>
      <c r="J64">
        <f t="shared" si="1"/>
        <v>367.65</v>
      </c>
      <c r="K64">
        <f t="shared" si="2"/>
        <v>366.43</v>
      </c>
      <c r="L64" s="61">
        <f t="shared" si="3"/>
        <v>5.1330084503622954E-2</v>
      </c>
      <c r="M64" s="62">
        <f t="shared" si="4"/>
        <v>69.998600027999444</v>
      </c>
      <c r="N64">
        <f t="shared" si="5"/>
        <v>3.4167143930684487</v>
      </c>
      <c r="O64">
        <f t="shared" si="6"/>
        <v>6.9563139512679344</v>
      </c>
      <c r="S64">
        <v>3062</v>
      </c>
      <c r="T64" t="s">
        <v>144</v>
      </c>
      <c r="U64">
        <v>0.4</v>
      </c>
      <c r="V64">
        <v>0</v>
      </c>
      <c r="Y64">
        <v>20071</v>
      </c>
      <c r="Z64">
        <v>362.42</v>
      </c>
      <c r="AA64">
        <v>2.0699999999999998</v>
      </c>
    </row>
    <row r="65" spans="2:27" x14ac:dyDescent="0.55000000000000004">
      <c r="B65">
        <v>3063</v>
      </c>
      <c r="C65">
        <v>20061</v>
      </c>
      <c r="D65">
        <v>20062</v>
      </c>
      <c r="E65">
        <v>17.404472999999999</v>
      </c>
      <c r="F65">
        <v>1.4286E-2</v>
      </c>
      <c r="G65">
        <v>0</v>
      </c>
      <c r="H65">
        <v>0.04</v>
      </c>
      <c r="I65">
        <f t="shared" si="0"/>
        <v>0.9</v>
      </c>
      <c r="J65">
        <f t="shared" si="1"/>
        <v>368</v>
      </c>
      <c r="K65">
        <f t="shared" si="2"/>
        <v>367.94</v>
      </c>
      <c r="L65" s="61">
        <f t="shared" si="3"/>
        <v>3.4473896451792754E-3</v>
      </c>
      <c r="M65" s="62">
        <f t="shared" si="4"/>
        <v>69.998600027999444</v>
      </c>
      <c r="N65">
        <f t="shared" si="5"/>
        <v>1.5203942531165897</v>
      </c>
      <c r="O65">
        <f t="shared" si="6"/>
        <v>11.447342006406123</v>
      </c>
      <c r="S65">
        <v>3063</v>
      </c>
      <c r="T65" t="s">
        <v>148</v>
      </c>
      <c r="U65">
        <v>0.9</v>
      </c>
      <c r="V65">
        <v>0</v>
      </c>
      <c r="Y65">
        <v>20072</v>
      </c>
      <c r="Z65">
        <v>363.68</v>
      </c>
      <c r="AA65">
        <v>1.35</v>
      </c>
    </row>
    <row r="66" spans="2:27" x14ac:dyDescent="0.55000000000000004">
      <c r="B66">
        <v>3064</v>
      </c>
      <c r="C66">
        <v>20062</v>
      </c>
      <c r="D66">
        <v>20063</v>
      </c>
      <c r="E66">
        <v>22.671502</v>
      </c>
      <c r="F66">
        <v>1.4286E-2</v>
      </c>
      <c r="G66">
        <v>0</v>
      </c>
      <c r="H66">
        <v>0</v>
      </c>
      <c r="I66">
        <f t="shared" si="0"/>
        <v>0.9</v>
      </c>
      <c r="J66">
        <f t="shared" si="1"/>
        <v>367.9</v>
      </c>
      <c r="K66">
        <f t="shared" si="2"/>
        <v>366.8</v>
      </c>
      <c r="L66" s="61">
        <f t="shared" si="3"/>
        <v>4.8519061507259903E-2</v>
      </c>
      <c r="M66" s="62">
        <f t="shared" si="4"/>
        <v>69.998600027999444</v>
      </c>
      <c r="N66">
        <f t="shared" si="5"/>
        <v>5.7038386126080889</v>
      </c>
      <c r="O66">
        <f t="shared" si="6"/>
        <v>3.9747797123652173</v>
      </c>
      <c r="S66">
        <v>3064</v>
      </c>
      <c r="T66" t="s">
        <v>148</v>
      </c>
      <c r="U66">
        <v>0.9</v>
      </c>
      <c r="V66">
        <v>0</v>
      </c>
      <c r="Y66">
        <v>20073</v>
      </c>
      <c r="Z66">
        <v>364.19</v>
      </c>
      <c r="AA66">
        <v>0.57999999999999996</v>
      </c>
    </row>
    <row r="67" spans="2:27" x14ac:dyDescent="0.55000000000000004">
      <c r="B67">
        <v>3065</v>
      </c>
      <c r="C67">
        <v>20063</v>
      </c>
      <c r="D67">
        <v>20674</v>
      </c>
      <c r="E67">
        <v>7.4581410000000004</v>
      </c>
      <c r="F67">
        <v>1.4286E-2</v>
      </c>
      <c r="G67">
        <v>0</v>
      </c>
      <c r="H67">
        <v>0</v>
      </c>
      <c r="I67">
        <f t="shared" si="0"/>
        <v>0.9</v>
      </c>
      <c r="J67">
        <f t="shared" si="1"/>
        <v>366.8</v>
      </c>
      <c r="K67">
        <f t="shared" si="2"/>
        <v>366.4</v>
      </c>
      <c r="L67" s="61">
        <f t="shared" si="3"/>
        <v>5.3632667979867113E-2</v>
      </c>
      <c r="M67" s="62">
        <f t="shared" si="4"/>
        <v>69.998600027999444</v>
      </c>
      <c r="N67">
        <f t="shared" si="5"/>
        <v>5.9968851818299331</v>
      </c>
      <c r="O67">
        <f t="shared" si="6"/>
        <v>1.243669133869288</v>
      </c>
      <c r="S67">
        <v>3065</v>
      </c>
      <c r="T67" t="s">
        <v>148</v>
      </c>
      <c r="U67">
        <v>0.9</v>
      </c>
      <c r="V67">
        <v>0</v>
      </c>
      <c r="Y67">
        <v>20074</v>
      </c>
      <c r="Z67">
        <v>363.95</v>
      </c>
      <c r="AA67">
        <v>0.74</v>
      </c>
    </row>
    <row r="68" spans="2:27" x14ac:dyDescent="0.55000000000000004">
      <c r="B68">
        <v>3066</v>
      </c>
      <c r="C68">
        <v>20064</v>
      </c>
      <c r="D68">
        <v>20065</v>
      </c>
      <c r="E68">
        <v>16.326594</v>
      </c>
      <c r="F68">
        <v>1.4286E-2</v>
      </c>
      <c r="G68">
        <v>0</v>
      </c>
      <c r="H68">
        <v>0.1</v>
      </c>
      <c r="I68">
        <f t="shared" ref="I68:I131" si="12">VLOOKUP(B68,$S$3:$V$1268,3,0)</f>
        <v>0.9</v>
      </c>
      <c r="J68">
        <f t="shared" ref="J68:J131" si="13">VLOOKUP(C68,$Y$3:$Z$1285,2,0)+G68</f>
        <v>365.8</v>
      </c>
      <c r="K68">
        <f t="shared" ref="K68:K131" si="14">VLOOKUP(D68,$Y$3:$Z$1285,2,0)+H68</f>
        <v>364.96000000000004</v>
      </c>
      <c r="L68" s="61">
        <f t="shared" ref="L68:L131" si="15">(J68-K68)/E68</f>
        <v>5.1449800246149015E-2</v>
      </c>
      <c r="M68" s="62">
        <f t="shared" ref="M68:M131" si="16">1/F68</f>
        <v>69.998600027999444</v>
      </c>
      <c r="N68">
        <f t="shared" ref="N68:N131" si="17">M68*SQRT(L68)*(I68/4)^(2/3)</f>
        <v>5.8735798792726559</v>
      </c>
      <c r="O68">
        <f t="shared" ref="O68:O131" si="18">E68/N68</f>
        <v>2.7796666318636625</v>
      </c>
      <c r="S68">
        <v>3066</v>
      </c>
      <c r="T68" t="s">
        <v>148</v>
      </c>
      <c r="U68">
        <v>0.9</v>
      </c>
      <c r="V68">
        <v>0</v>
      </c>
      <c r="Y68">
        <v>20075</v>
      </c>
      <c r="Z68">
        <v>364.12</v>
      </c>
      <c r="AA68">
        <v>0.89</v>
      </c>
    </row>
    <row r="69" spans="2:27" x14ac:dyDescent="0.55000000000000004">
      <c r="B69">
        <v>3067</v>
      </c>
      <c r="C69">
        <v>20065</v>
      </c>
      <c r="D69">
        <v>20646</v>
      </c>
      <c r="E69">
        <v>20.566548000000001</v>
      </c>
      <c r="F69">
        <v>1.4286E-2</v>
      </c>
      <c r="G69">
        <v>0</v>
      </c>
      <c r="H69">
        <v>0</v>
      </c>
      <c r="I69">
        <f t="shared" si="12"/>
        <v>0.9</v>
      </c>
      <c r="J69">
        <f t="shared" si="13"/>
        <v>364.86</v>
      </c>
      <c r="K69">
        <f t="shared" si="14"/>
        <v>364.23</v>
      </c>
      <c r="L69" s="61">
        <f t="shared" si="15"/>
        <v>3.0632267505465448E-2</v>
      </c>
      <c r="M69" s="62">
        <f t="shared" si="16"/>
        <v>69.998600027999444</v>
      </c>
      <c r="N69">
        <f t="shared" si="17"/>
        <v>4.5321117087440435</v>
      </c>
      <c r="O69">
        <f t="shared" si="18"/>
        <v>4.5379614011543161</v>
      </c>
      <c r="S69">
        <v>3067</v>
      </c>
      <c r="T69" t="s">
        <v>148</v>
      </c>
      <c r="U69">
        <v>0.9</v>
      </c>
      <c r="V69">
        <v>0</v>
      </c>
      <c r="Y69">
        <v>20076</v>
      </c>
      <c r="Z69">
        <v>366.41</v>
      </c>
      <c r="AA69">
        <v>1.1000000000000001</v>
      </c>
    </row>
    <row r="70" spans="2:27" x14ac:dyDescent="0.55000000000000004">
      <c r="B70">
        <v>3068</v>
      </c>
      <c r="C70">
        <v>20066</v>
      </c>
      <c r="D70">
        <v>20067</v>
      </c>
      <c r="E70">
        <v>50.886933999999997</v>
      </c>
      <c r="F70">
        <v>9.0910000000000001E-3</v>
      </c>
      <c r="G70">
        <v>0</v>
      </c>
      <c r="H70">
        <v>0.56000000000000005</v>
      </c>
      <c r="I70">
        <f t="shared" si="12"/>
        <v>0.2</v>
      </c>
      <c r="J70">
        <f t="shared" si="13"/>
        <v>364.56</v>
      </c>
      <c r="K70">
        <f t="shared" si="14"/>
        <v>363.81</v>
      </c>
      <c r="L70" s="61">
        <f t="shared" si="15"/>
        <v>1.473855744580721E-2</v>
      </c>
      <c r="M70" s="62">
        <f t="shared" si="16"/>
        <v>109.99890001099989</v>
      </c>
      <c r="N70">
        <f t="shared" si="17"/>
        <v>1.8124352536492017</v>
      </c>
      <c r="O70">
        <f t="shared" si="18"/>
        <v>28.076552747218415</v>
      </c>
      <c r="S70">
        <v>3068</v>
      </c>
      <c r="T70" t="s">
        <v>144</v>
      </c>
      <c r="U70">
        <v>0.2</v>
      </c>
      <c r="V70">
        <v>0</v>
      </c>
      <c r="Y70">
        <v>20077</v>
      </c>
      <c r="Z70">
        <v>367.49</v>
      </c>
      <c r="AA70">
        <v>1.1000000000000001</v>
      </c>
    </row>
    <row r="71" spans="2:27" x14ac:dyDescent="0.55000000000000004">
      <c r="B71">
        <v>3069</v>
      </c>
      <c r="C71">
        <v>20072</v>
      </c>
      <c r="D71">
        <v>23288</v>
      </c>
      <c r="E71">
        <v>10.314334000000001</v>
      </c>
      <c r="F71">
        <v>9.0910000000000001E-3</v>
      </c>
      <c r="G71">
        <v>0</v>
      </c>
      <c r="H71">
        <v>0</v>
      </c>
      <c r="I71">
        <f t="shared" si="12"/>
        <v>0.5</v>
      </c>
      <c r="J71">
        <f t="shared" si="13"/>
        <v>363.68</v>
      </c>
      <c r="K71">
        <f t="shared" si="14"/>
        <v>363.25</v>
      </c>
      <c r="L71" s="61">
        <f t="shared" si="15"/>
        <v>4.1689555525350142E-2</v>
      </c>
      <c r="M71" s="62">
        <f t="shared" si="16"/>
        <v>109.99890001099989</v>
      </c>
      <c r="N71">
        <f t="shared" si="17"/>
        <v>5.614899448875013</v>
      </c>
      <c r="O71">
        <f t="shared" si="18"/>
        <v>1.8369579177533721</v>
      </c>
      <c r="S71">
        <v>3069</v>
      </c>
      <c r="T71" t="s">
        <v>144</v>
      </c>
      <c r="U71">
        <v>0.5</v>
      </c>
      <c r="V71">
        <v>0</v>
      </c>
      <c r="Y71">
        <v>20078</v>
      </c>
      <c r="Z71">
        <v>367.58</v>
      </c>
      <c r="AA71">
        <v>1.1599999999999999</v>
      </c>
    </row>
    <row r="72" spans="2:27" x14ac:dyDescent="0.55000000000000004">
      <c r="B72">
        <v>3070</v>
      </c>
      <c r="C72">
        <v>20067</v>
      </c>
      <c r="D72">
        <v>20068</v>
      </c>
      <c r="E72">
        <v>21.256177999999998</v>
      </c>
      <c r="F72">
        <v>9.0910000000000001E-3</v>
      </c>
      <c r="G72">
        <v>0</v>
      </c>
      <c r="H72">
        <v>0</v>
      </c>
      <c r="I72">
        <f t="shared" si="12"/>
        <v>0.6</v>
      </c>
      <c r="J72">
        <f t="shared" si="13"/>
        <v>363.25</v>
      </c>
      <c r="K72">
        <f t="shared" si="14"/>
        <v>363.03</v>
      </c>
      <c r="L72" s="61">
        <f t="shared" si="15"/>
        <v>1.0349932146787033E-2</v>
      </c>
      <c r="M72" s="62">
        <f t="shared" si="16"/>
        <v>109.99890001099989</v>
      </c>
      <c r="N72">
        <f t="shared" si="17"/>
        <v>3.159254404048299</v>
      </c>
      <c r="O72">
        <f t="shared" si="18"/>
        <v>6.7282261196699222</v>
      </c>
      <c r="S72">
        <v>3070</v>
      </c>
      <c r="T72" t="s">
        <v>144</v>
      </c>
      <c r="U72">
        <v>0.6</v>
      </c>
      <c r="V72">
        <v>0</v>
      </c>
      <c r="Y72">
        <v>20079</v>
      </c>
      <c r="Z72">
        <v>369.12</v>
      </c>
      <c r="AA72">
        <v>0.78</v>
      </c>
    </row>
    <row r="73" spans="2:27" x14ac:dyDescent="0.55000000000000004">
      <c r="B73">
        <v>3071</v>
      </c>
      <c r="C73">
        <v>20068</v>
      </c>
      <c r="D73">
        <v>23228</v>
      </c>
      <c r="E73">
        <v>15.151313</v>
      </c>
      <c r="F73">
        <v>9.0910000000000001E-3</v>
      </c>
      <c r="G73">
        <v>0</v>
      </c>
      <c r="H73">
        <v>0</v>
      </c>
      <c r="I73">
        <f t="shared" si="12"/>
        <v>0.6</v>
      </c>
      <c r="J73">
        <f t="shared" si="13"/>
        <v>363.03</v>
      </c>
      <c r="K73">
        <f t="shared" si="14"/>
        <v>362.94</v>
      </c>
      <c r="L73" s="61">
        <f t="shared" si="15"/>
        <v>5.9400792525357363E-3</v>
      </c>
      <c r="M73" s="62">
        <f t="shared" si="16"/>
        <v>109.99890001099989</v>
      </c>
      <c r="N73">
        <f t="shared" si="17"/>
        <v>2.3933817105091606</v>
      </c>
      <c r="O73">
        <f t="shared" si="18"/>
        <v>6.3305042122916353</v>
      </c>
      <c r="S73">
        <v>3071</v>
      </c>
      <c r="T73" t="s">
        <v>144</v>
      </c>
      <c r="U73">
        <v>0.6</v>
      </c>
      <c r="V73">
        <v>0</v>
      </c>
      <c r="Y73">
        <v>20080</v>
      </c>
      <c r="Z73">
        <v>367.14</v>
      </c>
      <c r="AA73">
        <v>0.81</v>
      </c>
    </row>
    <row r="74" spans="2:27" x14ac:dyDescent="0.55000000000000004">
      <c r="B74">
        <v>3072</v>
      </c>
      <c r="C74">
        <v>20070</v>
      </c>
      <c r="D74">
        <v>20069</v>
      </c>
      <c r="E74">
        <v>10.469704999999999</v>
      </c>
      <c r="F74">
        <v>1.4286E-2</v>
      </c>
      <c r="G74">
        <v>0</v>
      </c>
      <c r="H74">
        <v>0.03</v>
      </c>
      <c r="I74">
        <f t="shared" si="12"/>
        <v>0.4</v>
      </c>
      <c r="J74">
        <f t="shared" si="13"/>
        <v>362.97</v>
      </c>
      <c r="K74">
        <f t="shared" si="14"/>
        <v>362.64</v>
      </c>
      <c r="L74" s="61">
        <f t="shared" si="15"/>
        <v>3.1519512727439879E-2</v>
      </c>
      <c r="M74" s="62">
        <f t="shared" si="16"/>
        <v>69.998600027999444</v>
      </c>
      <c r="N74">
        <f t="shared" si="17"/>
        <v>2.6773949198621767</v>
      </c>
      <c r="O74">
        <f t="shared" si="18"/>
        <v>3.9104074346039863</v>
      </c>
      <c r="S74">
        <v>3072</v>
      </c>
      <c r="T74" t="s">
        <v>144</v>
      </c>
      <c r="U74">
        <v>0.4</v>
      </c>
      <c r="V74">
        <v>0</v>
      </c>
      <c r="Y74">
        <v>20081</v>
      </c>
      <c r="Z74">
        <v>366.78</v>
      </c>
      <c r="AA74">
        <v>0.84</v>
      </c>
    </row>
    <row r="75" spans="2:27" x14ac:dyDescent="0.55000000000000004">
      <c r="B75">
        <v>3073</v>
      </c>
      <c r="C75">
        <v>20069</v>
      </c>
      <c r="D75">
        <v>20071</v>
      </c>
      <c r="E75">
        <v>25.415132</v>
      </c>
      <c r="F75">
        <v>1.4286E-2</v>
      </c>
      <c r="G75">
        <v>0</v>
      </c>
      <c r="H75">
        <v>0</v>
      </c>
      <c r="I75">
        <f t="shared" si="12"/>
        <v>0.6</v>
      </c>
      <c r="J75">
        <f t="shared" si="13"/>
        <v>362.61</v>
      </c>
      <c r="K75">
        <f t="shared" si="14"/>
        <v>362.42</v>
      </c>
      <c r="L75" s="61">
        <f t="shared" si="15"/>
        <v>7.4758612310177157E-3</v>
      </c>
      <c r="M75" s="62">
        <f t="shared" si="16"/>
        <v>69.998600027999444</v>
      </c>
      <c r="N75">
        <f t="shared" si="17"/>
        <v>1.7086278302080393</v>
      </c>
      <c r="O75">
        <f t="shared" si="18"/>
        <v>14.874586232687959</v>
      </c>
      <c r="S75">
        <v>3073</v>
      </c>
      <c r="T75" t="s">
        <v>144</v>
      </c>
      <c r="U75">
        <v>0.6</v>
      </c>
      <c r="V75">
        <v>0</v>
      </c>
      <c r="Y75">
        <v>20082</v>
      </c>
      <c r="Z75">
        <v>365.5</v>
      </c>
      <c r="AA75">
        <v>0.92</v>
      </c>
    </row>
    <row r="76" spans="2:27" x14ac:dyDescent="0.55000000000000004">
      <c r="B76">
        <v>3074</v>
      </c>
      <c r="C76">
        <v>20075</v>
      </c>
      <c r="D76">
        <v>20072</v>
      </c>
      <c r="E76">
        <v>34.839494000000002</v>
      </c>
      <c r="F76">
        <v>9.0910000000000001E-3</v>
      </c>
      <c r="G76">
        <v>0</v>
      </c>
      <c r="H76">
        <v>0</v>
      </c>
      <c r="I76">
        <f t="shared" si="12"/>
        <v>0.5</v>
      </c>
      <c r="J76">
        <f t="shared" si="13"/>
        <v>364.12</v>
      </c>
      <c r="K76">
        <f t="shared" si="14"/>
        <v>363.68</v>
      </c>
      <c r="L76" s="61">
        <f t="shared" si="15"/>
        <v>1.2629345305646451E-2</v>
      </c>
      <c r="M76" s="62">
        <f t="shared" si="16"/>
        <v>109.99890001099989</v>
      </c>
      <c r="N76">
        <f t="shared" si="17"/>
        <v>3.0904289947210613</v>
      </c>
      <c r="O76">
        <f t="shared" si="18"/>
        <v>11.273352036080214</v>
      </c>
      <c r="S76">
        <v>3074</v>
      </c>
      <c r="T76" t="s">
        <v>144</v>
      </c>
      <c r="U76">
        <v>0.5</v>
      </c>
      <c r="V76">
        <v>0</v>
      </c>
      <c r="Y76">
        <v>20083</v>
      </c>
      <c r="Z76">
        <v>362.65</v>
      </c>
      <c r="AA76">
        <v>0.71</v>
      </c>
    </row>
    <row r="77" spans="2:27" x14ac:dyDescent="0.55000000000000004">
      <c r="B77">
        <v>3075</v>
      </c>
      <c r="C77">
        <v>20076</v>
      </c>
      <c r="D77">
        <v>20072</v>
      </c>
      <c r="E77">
        <v>30.863333000000001</v>
      </c>
      <c r="F77">
        <v>9.0910000000000001E-3</v>
      </c>
      <c r="G77">
        <v>0</v>
      </c>
      <c r="H77">
        <v>0.41</v>
      </c>
      <c r="I77">
        <f t="shared" si="12"/>
        <v>0.3</v>
      </c>
      <c r="J77">
        <f t="shared" si="13"/>
        <v>366.41</v>
      </c>
      <c r="K77">
        <f t="shared" si="14"/>
        <v>364.09000000000003</v>
      </c>
      <c r="L77" s="61">
        <f t="shared" si="15"/>
        <v>7.5170105574793006E-2</v>
      </c>
      <c r="M77" s="62">
        <f t="shared" si="16"/>
        <v>109.99890001099989</v>
      </c>
      <c r="N77">
        <f t="shared" si="17"/>
        <v>5.3635429734272888</v>
      </c>
      <c r="O77">
        <f t="shared" si="18"/>
        <v>5.7542809208217118</v>
      </c>
      <c r="S77">
        <v>3075</v>
      </c>
      <c r="T77" t="s">
        <v>144</v>
      </c>
      <c r="U77">
        <v>0.3</v>
      </c>
      <c r="V77">
        <v>0</v>
      </c>
      <c r="Y77">
        <v>20084</v>
      </c>
      <c r="Z77">
        <v>360.55</v>
      </c>
      <c r="AA77">
        <v>0.65</v>
      </c>
    </row>
    <row r="78" spans="2:27" x14ac:dyDescent="0.55000000000000004">
      <c r="B78">
        <v>3076</v>
      </c>
      <c r="C78">
        <v>20072</v>
      </c>
      <c r="D78">
        <v>20074</v>
      </c>
      <c r="E78">
        <v>5.5627950000000004</v>
      </c>
      <c r="F78">
        <v>9.0910000000000001E-3</v>
      </c>
      <c r="G78">
        <v>0.5</v>
      </c>
      <c r="H78">
        <v>0.09</v>
      </c>
      <c r="I78">
        <f t="shared" si="12"/>
        <v>0.15</v>
      </c>
      <c r="J78">
        <f t="shared" si="13"/>
        <v>364.18</v>
      </c>
      <c r="K78">
        <f t="shared" si="14"/>
        <v>364.03999999999996</v>
      </c>
      <c r="L78" s="61">
        <f t="shared" si="15"/>
        <v>2.5167204615673091E-2</v>
      </c>
      <c r="M78" s="62">
        <f t="shared" si="16"/>
        <v>109.99890001099989</v>
      </c>
      <c r="N78">
        <f t="shared" si="17"/>
        <v>1.9550596420647361</v>
      </c>
      <c r="O78">
        <f t="shared" si="18"/>
        <v>2.8453326334971241</v>
      </c>
      <c r="S78">
        <v>3076</v>
      </c>
      <c r="T78" t="s">
        <v>144</v>
      </c>
      <c r="U78">
        <v>0.15</v>
      </c>
      <c r="V78">
        <v>0</v>
      </c>
      <c r="Y78">
        <v>20085</v>
      </c>
      <c r="Z78">
        <v>360.75</v>
      </c>
      <c r="AA78">
        <v>0.82</v>
      </c>
    </row>
    <row r="79" spans="2:27" x14ac:dyDescent="0.55000000000000004">
      <c r="B79">
        <v>3077</v>
      </c>
      <c r="C79">
        <v>20073</v>
      </c>
      <c r="D79">
        <v>23229</v>
      </c>
      <c r="E79">
        <v>35.990513</v>
      </c>
      <c r="F79">
        <v>1.4286E-2</v>
      </c>
      <c r="G79">
        <v>0</v>
      </c>
      <c r="H79">
        <v>0</v>
      </c>
      <c r="I79">
        <f t="shared" si="12"/>
        <v>0.25</v>
      </c>
      <c r="J79">
        <f t="shared" si="13"/>
        <v>364.19</v>
      </c>
      <c r="K79">
        <f t="shared" si="14"/>
        <v>364.02</v>
      </c>
      <c r="L79" s="61">
        <f t="shared" si="15"/>
        <v>4.7234669869811504E-3</v>
      </c>
      <c r="M79" s="62">
        <f t="shared" si="16"/>
        <v>69.998600027999444</v>
      </c>
      <c r="N79">
        <f t="shared" si="17"/>
        <v>0.75765787446091004</v>
      </c>
      <c r="O79">
        <f t="shared" si="18"/>
        <v>47.502328178939642</v>
      </c>
      <c r="S79">
        <v>3077</v>
      </c>
      <c r="T79" t="s">
        <v>144</v>
      </c>
      <c r="U79">
        <v>0.25</v>
      </c>
      <c r="V79">
        <v>0</v>
      </c>
      <c r="Y79">
        <v>20086</v>
      </c>
      <c r="Z79">
        <v>359.88</v>
      </c>
      <c r="AA79">
        <v>0.53</v>
      </c>
    </row>
    <row r="80" spans="2:27" x14ac:dyDescent="0.55000000000000004">
      <c r="B80">
        <v>3078</v>
      </c>
      <c r="C80">
        <v>20074</v>
      </c>
      <c r="D80">
        <v>23288</v>
      </c>
      <c r="E80">
        <v>12.277775</v>
      </c>
      <c r="F80">
        <v>1.4286E-2</v>
      </c>
      <c r="G80">
        <v>0</v>
      </c>
      <c r="H80">
        <v>0</v>
      </c>
      <c r="I80">
        <f t="shared" si="12"/>
        <v>0.3</v>
      </c>
      <c r="J80">
        <f t="shared" si="13"/>
        <v>363.95</v>
      </c>
      <c r="K80">
        <f t="shared" si="14"/>
        <v>363.25</v>
      </c>
      <c r="L80" s="61">
        <f t="shared" si="15"/>
        <v>5.7013587559634267E-2</v>
      </c>
      <c r="M80" s="62">
        <f t="shared" si="16"/>
        <v>69.998600027999444</v>
      </c>
      <c r="N80">
        <f t="shared" si="17"/>
        <v>2.9724830123438788</v>
      </c>
      <c r="O80">
        <f t="shared" si="18"/>
        <v>4.1304777685907315</v>
      </c>
      <c r="S80">
        <v>3078</v>
      </c>
      <c r="T80" t="s">
        <v>144</v>
      </c>
      <c r="U80">
        <v>0.3</v>
      </c>
      <c r="V80">
        <v>0</v>
      </c>
      <c r="Y80">
        <v>20087</v>
      </c>
      <c r="Z80">
        <v>358.53</v>
      </c>
      <c r="AA80">
        <v>1</v>
      </c>
    </row>
    <row r="81" spans="2:27" x14ac:dyDescent="0.55000000000000004">
      <c r="B81">
        <v>3079</v>
      </c>
      <c r="C81">
        <v>20077</v>
      </c>
      <c r="D81">
        <v>20076</v>
      </c>
      <c r="E81">
        <v>30.916858000000001</v>
      </c>
      <c r="F81">
        <v>9.0910000000000001E-3</v>
      </c>
      <c r="G81">
        <v>0</v>
      </c>
      <c r="H81">
        <v>0</v>
      </c>
      <c r="I81">
        <f t="shared" si="12"/>
        <v>0.3</v>
      </c>
      <c r="J81">
        <f t="shared" si="13"/>
        <v>367.49</v>
      </c>
      <c r="K81">
        <f t="shared" si="14"/>
        <v>366.41</v>
      </c>
      <c r="L81" s="61">
        <f t="shared" si="15"/>
        <v>3.4932398369846768E-2</v>
      </c>
      <c r="M81" s="62">
        <f t="shared" si="16"/>
        <v>109.99890001099989</v>
      </c>
      <c r="N81">
        <f t="shared" si="17"/>
        <v>3.656313168512197</v>
      </c>
      <c r="O81">
        <f t="shared" si="18"/>
        <v>8.4557466975894968</v>
      </c>
      <c r="S81">
        <v>3079</v>
      </c>
      <c r="T81" t="s">
        <v>144</v>
      </c>
      <c r="U81">
        <v>0.3</v>
      </c>
      <c r="V81">
        <v>0</v>
      </c>
      <c r="Y81">
        <v>20088</v>
      </c>
      <c r="Z81">
        <v>355.31</v>
      </c>
      <c r="AA81">
        <v>1.35</v>
      </c>
    </row>
    <row r="82" spans="2:27" x14ac:dyDescent="0.55000000000000004">
      <c r="B82">
        <v>3080</v>
      </c>
      <c r="C82">
        <v>20078</v>
      </c>
      <c r="D82">
        <v>20077</v>
      </c>
      <c r="E82">
        <v>10.584360999999999</v>
      </c>
      <c r="F82">
        <v>9.0910000000000001E-3</v>
      </c>
      <c r="G82">
        <v>0</v>
      </c>
      <c r="H82">
        <v>0.04</v>
      </c>
      <c r="I82">
        <f t="shared" si="12"/>
        <v>0.3</v>
      </c>
      <c r="J82">
        <f t="shared" si="13"/>
        <v>367.58</v>
      </c>
      <c r="K82">
        <f t="shared" si="14"/>
        <v>367.53000000000003</v>
      </c>
      <c r="L82" s="61">
        <f t="shared" si="15"/>
        <v>4.7239507420386104E-3</v>
      </c>
      <c r="M82" s="62">
        <f t="shared" si="16"/>
        <v>109.99890001099989</v>
      </c>
      <c r="N82">
        <f t="shared" si="17"/>
        <v>1.3445651939855787</v>
      </c>
      <c r="O82">
        <f t="shared" si="18"/>
        <v>7.8719581968544716</v>
      </c>
      <c r="S82">
        <v>3080</v>
      </c>
      <c r="T82" t="s">
        <v>144</v>
      </c>
      <c r="U82">
        <v>0.3</v>
      </c>
      <c r="V82">
        <v>0</v>
      </c>
      <c r="Y82">
        <v>20089</v>
      </c>
      <c r="Z82">
        <v>351.86</v>
      </c>
      <c r="AA82">
        <v>0.9</v>
      </c>
    </row>
    <row r="83" spans="2:27" x14ac:dyDescent="0.55000000000000004">
      <c r="B83">
        <v>3082</v>
      </c>
      <c r="C83">
        <v>20079</v>
      </c>
      <c r="D83">
        <v>20080</v>
      </c>
      <c r="E83">
        <v>10.431283000000001</v>
      </c>
      <c r="F83">
        <v>9.0910000000000001E-3</v>
      </c>
      <c r="G83">
        <v>0</v>
      </c>
      <c r="H83">
        <v>0</v>
      </c>
      <c r="I83">
        <f t="shared" si="12"/>
        <v>0.3</v>
      </c>
      <c r="J83">
        <f t="shared" si="13"/>
        <v>369.12</v>
      </c>
      <c r="K83">
        <f t="shared" si="14"/>
        <v>367.14</v>
      </c>
      <c r="L83" s="61">
        <f t="shared" si="15"/>
        <v>0.18981365954696255</v>
      </c>
      <c r="M83" s="62">
        <f t="shared" si="16"/>
        <v>109.99890001099989</v>
      </c>
      <c r="N83">
        <f t="shared" si="17"/>
        <v>8.5230083840331581</v>
      </c>
      <c r="O83">
        <f t="shared" si="18"/>
        <v>1.2238968366547389</v>
      </c>
      <c r="S83">
        <v>3082</v>
      </c>
      <c r="T83" t="s">
        <v>144</v>
      </c>
      <c r="U83">
        <v>0.3</v>
      </c>
      <c r="V83">
        <v>0</v>
      </c>
      <c r="Y83">
        <v>20090</v>
      </c>
      <c r="Z83">
        <v>346.45</v>
      </c>
      <c r="AA83">
        <v>2.3199999999999998</v>
      </c>
    </row>
    <row r="84" spans="2:27" x14ac:dyDescent="0.55000000000000004">
      <c r="B84">
        <v>3083</v>
      </c>
      <c r="C84">
        <v>20080</v>
      </c>
      <c r="D84">
        <v>20081</v>
      </c>
      <c r="E84">
        <v>7.8972670000000003</v>
      </c>
      <c r="F84">
        <v>9.0910000000000001E-3</v>
      </c>
      <c r="G84">
        <v>0</v>
      </c>
      <c r="H84">
        <v>0</v>
      </c>
      <c r="I84">
        <f t="shared" si="12"/>
        <v>0.3</v>
      </c>
      <c r="J84">
        <f t="shared" si="13"/>
        <v>367.14</v>
      </c>
      <c r="K84">
        <f t="shared" si="14"/>
        <v>366.78</v>
      </c>
      <c r="L84" s="61">
        <f t="shared" si="15"/>
        <v>4.5585390490154837E-2</v>
      </c>
      <c r="M84" s="62">
        <f t="shared" si="16"/>
        <v>109.99890001099989</v>
      </c>
      <c r="N84">
        <f t="shared" si="17"/>
        <v>4.1767840733596495</v>
      </c>
      <c r="O84">
        <f t="shared" si="18"/>
        <v>1.8907529959162417</v>
      </c>
      <c r="S84">
        <v>3083</v>
      </c>
      <c r="T84" t="s">
        <v>144</v>
      </c>
      <c r="U84">
        <v>0.3</v>
      </c>
      <c r="V84">
        <v>0</v>
      </c>
      <c r="Y84">
        <v>20091</v>
      </c>
      <c r="Z84">
        <v>355.98</v>
      </c>
      <c r="AA84">
        <v>0.85</v>
      </c>
    </row>
    <row r="85" spans="2:27" x14ac:dyDescent="0.55000000000000004">
      <c r="B85">
        <v>3084</v>
      </c>
      <c r="C85">
        <v>20081</v>
      </c>
      <c r="D85">
        <v>20082</v>
      </c>
      <c r="E85">
        <v>12.897017999999999</v>
      </c>
      <c r="F85">
        <v>9.0910000000000001E-3</v>
      </c>
      <c r="G85">
        <v>0</v>
      </c>
      <c r="H85">
        <v>0.05</v>
      </c>
      <c r="I85">
        <f t="shared" si="12"/>
        <v>0.3</v>
      </c>
      <c r="J85">
        <f t="shared" si="13"/>
        <v>366.78</v>
      </c>
      <c r="K85">
        <f t="shared" si="14"/>
        <v>365.55</v>
      </c>
      <c r="L85" s="61">
        <f t="shared" si="15"/>
        <v>9.5370883408859436E-2</v>
      </c>
      <c r="M85" s="62">
        <f t="shared" si="16"/>
        <v>109.99890001099989</v>
      </c>
      <c r="N85">
        <f t="shared" si="17"/>
        <v>6.0413929888134419</v>
      </c>
      <c r="O85">
        <f t="shared" si="18"/>
        <v>2.1347755433028093</v>
      </c>
      <c r="S85">
        <v>3084</v>
      </c>
      <c r="T85" t="s">
        <v>144</v>
      </c>
      <c r="U85">
        <v>0.3</v>
      </c>
      <c r="V85">
        <v>0</v>
      </c>
      <c r="Y85">
        <v>20092</v>
      </c>
      <c r="Z85">
        <v>357.91</v>
      </c>
      <c r="AA85">
        <v>0.53</v>
      </c>
    </row>
    <row r="86" spans="2:27" x14ac:dyDescent="0.55000000000000004">
      <c r="B86">
        <v>3085</v>
      </c>
      <c r="C86">
        <v>20082</v>
      </c>
      <c r="D86">
        <v>20083</v>
      </c>
      <c r="E86">
        <v>33.491013000000002</v>
      </c>
      <c r="F86">
        <v>9.0910000000000001E-3</v>
      </c>
      <c r="G86">
        <v>0</v>
      </c>
      <c r="H86">
        <v>0.01</v>
      </c>
      <c r="I86">
        <f t="shared" si="12"/>
        <v>0.3</v>
      </c>
      <c r="J86">
        <f t="shared" si="13"/>
        <v>365.5</v>
      </c>
      <c r="K86">
        <f t="shared" si="14"/>
        <v>362.65999999999997</v>
      </c>
      <c r="L86" s="61">
        <f t="shared" si="15"/>
        <v>8.4798868281470957E-2</v>
      </c>
      <c r="M86" s="62">
        <f t="shared" si="16"/>
        <v>109.99890001099989</v>
      </c>
      <c r="N86">
        <f t="shared" si="17"/>
        <v>5.6967113253689341</v>
      </c>
      <c r="O86">
        <f t="shared" si="18"/>
        <v>5.8790082711152714</v>
      </c>
      <c r="S86">
        <v>3085</v>
      </c>
      <c r="T86" t="s">
        <v>144</v>
      </c>
      <c r="U86">
        <v>0.3</v>
      </c>
      <c r="V86">
        <v>0</v>
      </c>
      <c r="Y86">
        <v>20093</v>
      </c>
      <c r="Z86">
        <v>361.28</v>
      </c>
      <c r="AA86">
        <v>1.1100000000000001</v>
      </c>
    </row>
    <row r="87" spans="2:27" x14ac:dyDescent="0.55000000000000004">
      <c r="B87">
        <v>3086</v>
      </c>
      <c r="C87">
        <v>20083</v>
      </c>
      <c r="D87">
        <v>20085</v>
      </c>
      <c r="E87">
        <v>5.9641169999999999</v>
      </c>
      <c r="F87">
        <v>9.0910000000000001E-3</v>
      </c>
      <c r="G87">
        <v>0</v>
      </c>
      <c r="H87">
        <v>0.05</v>
      </c>
      <c r="I87">
        <f t="shared" si="12"/>
        <v>0.3</v>
      </c>
      <c r="J87">
        <f t="shared" si="13"/>
        <v>362.65</v>
      </c>
      <c r="K87">
        <f t="shared" si="14"/>
        <v>360.8</v>
      </c>
      <c r="L87" s="61">
        <f t="shared" si="15"/>
        <v>0.31018841515013301</v>
      </c>
      <c r="M87" s="62">
        <f t="shared" si="16"/>
        <v>109.99890001099989</v>
      </c>
      <c r="N87">
        <f t="shared" si="17"/>
        <v>10.895369704334474</v>
      </c>
      <c r="O87">
        <f t="shared" si="18"/>
        <v>0.54739923121904821</v>
      </c>
      <c r="S87">
        <v>3086</v>
      </c>
      <c r="T87" t="s">
        <v>144</v>
      </c>
      <c r="U87">
        <v>0.3</v>
      </c>
      <c r="V87">
        <v>0</v>
      </c>
      <c r="Y87">
        <v>20094</v>
      </c>
      <c r="Z87">
        <v>364.52</v>
      </c>
      <c r="AA87">
        <v>0.63</v>
      </c>
    </row>
    <row r="88" spans="2:27" x14ac:dyDescent="0.55000000000000004">
      <c r="B88">
        <v>3087</v>
      </c>
      <c r="C88">
        <v>20084</v>
      </c>
      <c r="D88">
        <v>23230</v>
      </c>
      <c r="E88">
        <v>12.219647999999999</v>
      </c>
      <c r="F88">
        <v>9.0910000000000001E-3</v>
      </c>
      <c r="G88">
        <v>0</v>
      </c>
      <c r="H88">
        <v>0</v>
      </c>
      <c r="I88">
        <f t="shared" si="12"/>
        <v>0.3</v>
      </c>
      <c r="J88">
        <f t="shared" si="13"/>
        <v>360.55</v>
      </c>
      <c r="K88">
        <f t="shared" si="14"/>
        <v>360.41</v>
      </c>
      <c r="L88" s="61">
        <f t="shared" si="15"/>
        <v>1.1456958498312421E-2</v>
      </c>
      <c r="M88" s="62">
        <f t="shared" si="16"/>
        <v>109.99890001099989</v>
      </c>
      <c r="N88">
        <f t="shared" si="17"/>
        <v>2.0939381738835463</v>
      </c>
      <c r="O88">
        <f t="shared" si="18"/>
        <v>5.835725310521795</v>
      </c>
      <c r="S88">
        <v>3087</v>
      </c>
      <c r="T88" t="s">
        <v>144</v>
      </c>
      <c r="U88">
        <v>0.3</v>
      </c>
      <c r="V88">
        <v>0</v>
      </c>
      <c r="Y88">
        <v>20095</v>
      </c>
      <c r="Z88">
        <v>366.4</v>
      </c>
      <c r="AA88">
        <v>1.51</v>
      </c>
    </row>
    <row r="89" spans="2:27" x14ac:dyDescent="0.55000000000000004">
      <c r="B89">
        <v>3088</v>
      </c>
      <c r="C89">
        <v>20085</v>
      </c>
      <c r="D89">
        <v>20086</v>
      </c>
      <c r="E89">
        <v>34.611742</v>
      </c>
      <c r="F89">
        <v>9.0910000000000001E-3</v>
      </c>
      <c r="G89">
        <v>0</v>
      </c>
      <c r="H89">
        <v>0.02</v>
      </c>
      <c r="I89">
        <f t="shared" si="12"/>
        <v>0.3</v>
      </c>
      <c r="J89">
        <f t="shared" si="13"/>
        <v>360.75</v>
      </c>
      <c r="K89">
        <f t="shared" si="14"/>
        <v>359.9</v>
      </c>
      <c r="L89" s="61">
        <f t="shared" si="15"/>
        <v>2.4558139835897965E-2</v>
      </c>
      <c r="M89" s="62">
        <f t="shared" si="16"/>
        <v>109.99890001099989</v>
      </c>
      <c r="N89">
        <f t="shared" si="17"/>
        <v>3.0656806907440055</v>
      </c>
      <c r="O89">
        <f t="shared" si="18"/>
        <v>11.290067522198513</v>
      </c>
      <c r="S89">
        <v>3088</v>
      </c>
      <c r="T89" t="s">
        <v>144</v>
      </c>
      <c r="U89">
        <v>0.3</v>
      </c>
      <c r="V89">
        <v>0</v>
      </c>
      <c r="Y89">
        <v>20096</v>
      </c>
      <c r="Z89">
        <v>361.71</v>
      </c>
      <c r="AA89">
        <v>0.9</v>
      </c>
    </row>
    <row r="90" spans="2:27" x14ac:dyDescent="0.55000000000000004">
      <c r="B90">
        <v>3089</v>
      </c>
      <c r="C90">
        <v>20086</v>
      </c>
      <c r="D90">
        <v>20087</v>
      </c>
      <c r="E90">
        <v>21.000710000000002</v>
      </c>
      <c r="F90">
        <v>9.0910000000000001E-3</v>
      </c>
      <c r="G90">
        <v>0</v>
      </c>
      <c r="H90">
        <v>0.02</v>
      </c>
      <c r="I90">
        <f t="shared" si="12"/>
        <v>0.3</v>
      </c>
      <c r="J90">
        <f t="shared" si="13"/>
        <v>359.88</v>
      </c>
      <c r="K90">
        <f t="shared" si="14"/>
        <v>358.54999999999995</v>
      </c>
      <c r="L90" s="61">
        <f t="shared" si="15"/>
        <v>6.333119213588688E-2</v>
      </c>
      <c r="M90" s="62">
        <f t="shared" si="16"/>
        <v>109.99890001099989</v>
      </c>
      <c r="N90">
        <f t="shared" si="17"/>
        <v>4.923092729917764</v>
      </c>
      <c r="O90">
        <f t="shared" si="18"/>
        <v>4.2657555224134081</v>
      </c>
      <c r="S90">
        <v>3089</v>
      </c>
      <c r="T90" t="s">
        <v>144</v>
      </c>
      <c r="U90">
        <v>0.3</v>
      </c>
      <c r="V90">
        <v>0</v>
      </c>
      <c r="Y90">
        <v>20097</v>
      </c>
      <c r="Z90">
        <v>362.1</v>
      </c>
      <c r="AA90">
        <v>0.87</v>
      </c>
    </row>
    <row r="91" spans="2:27" x14ac:dyDescent="0.55000000000000004">
      <c r="B91">
        <v>3090</v>
      </c>
      <c r="C91">
        <v>20096</v>
      </c>
      <c r="D91">
        <v>20087</v>
      </c>
      <c r="E91">
        <v>33.763018000000002</v>
      </c>
      <c r="F91">
        <v>9.0910000000000001E-3</v>
      </c>
      <c r="G91">
        <v>0</v>
      </c>
      <c r="H91">
        <v>0.3</v>
      </c>
      <c r="I91">
        <f t="shared" si="12"/>
        <v>0.3</v>
      </c>
      <c r="J91">
        <f t="shared" si="13"/>
        <v>361.71</v>
      </c>
      <c r="K91">
        <f t="shared" si="14"/>
        <v>358.83</v>
      </c>
      <c r="L91" s="61">
        <f t="shared" si="15"/>
        <v>8.5300431377313343E-2</v>
      </c>
      <c r="M91" s="62">
        <f t="shared" si="16"/>
        <v>109.99890001099989</v>
      </c>
      <c r="N91">
        <f t="shared" si="17"/>
        <v>5.7135337646818156</v>
      </c>
      <c r="O91">
        <f t="shared" si="18"/>
        <v>5.9093057625223029</v>
      </c>
      <c r="S91">
        <v>3090</v>
      </c>
      <c r="T91" t="s">
        <v>144</v>
      </c>
      <c r="U91">
        <v>0.3</v>
      </c>
      <c r="V91">
        <v>0</v>
      </c>
      <c r="Y91">
        <v>20098</v>
      </c>
      <c r="Z91">
        <v>363.27</v>
      </c>
      <c r="AA91">
        <v>1.05</v>
      </c>
    </row>
    <row r="92" spans="2:27" x14ac:dyDescent="0.55000000000000004">
      <c r="B92">
        <v>3091</v>
      </c>
      <c r="C92">
        <v>20087</v>
      </c>
      <c r="D92">
        <v>20088</v>
      </c>
      <c r="E92">
        <v>28.433323999999999</v>
      </c>
      <c r="F92">
        <v>9.0910000000000001E-3</v>
      </c>
      <c r="G92">
        <v>0</v>
      </c>
      <c r="H92">
        <v>0.41</v>
      </c>
      <c r="I92">
        <f t="shared" si="12"/>
        <v>0.3</v>
      </c>
      <c r="J92">
        <f t="shared" si="13"/>
        <v>358.53</v>
      </c>
      <c r="K92">
        <f t="shared" si="14"/>
        <v>355.72</v>
      </c>
      <c r="L92" s="61">
        <f t="shared" si="15"/>
        <v>9.8827699497953378E-2</v>
      </c>
      <c r="M92" s="62">
        <f t="shared" si="16"/>
        <v>109.99890001099989</v>
      </c>
      <c r="N92">
        <f t="shared" si="17"/>
        <v>6.1499067048681662</v>
      </c>
      <c r="O92">
        <f t="shared" si="18"/>
        <v>4.6233748517668802</v>
      </c>
      <c r="S92">
        <v>3091</v>
      </c>
      <c r="T92" t="s">
        <v>144</v>
      </c>
      <c r="U92">
        <v>0.3</v>
      </c>
      <c r="V92">
        <v>0</v>
      </c>
      <c r="Y92">
        <v>20099</v>
      </c>
      <c r="Z92">
        <v>363.29</v>
      </c>
      <c r="AA92">
        <v>1.31</v>
      </c>
    </row>
    <row r="93" spans="2:27" x14ac:dyDescent="0.55000000000000004">
      <c r="B93">
        <v>3092</v>
      </c>
      <c r="C93">
        <v>20091</v>
      </c>
      <c r="D93">
        <v>20088</v>
      </c>
      <c r="E93">
        <v>25.746452999999999</v>
      </c>
      <c r="F93">
        <v>9.0910000000000001E-3</v>
      </c>
      <c r="G93">
        <v>0</v>
      </c>
      <c r="H93">
        <v>0.09</v>
      </c>
      <c r="I93">
        <f t="shared" si="12"/>
        <v>0.3</v>
      </c>
      <c r="J93">
        <f t="shared" si="13"/>
        <v>355.98</v>
      </c>
      <c r="K93">
        <f t="shared" si="14"/>
        <v>355.4</v>
      </c>
      <c r="L93" s="61">
        <f t="shared" si="15"/>
        <v>2.2527374935881108E-2</v>
      </c>
      <c r="M93" s="62">
        <f t="shared" si="16"/>
        <v>109.99890001099989</v>
      </c>
      <c r="N93">
        <f t="shared" si="17"/>
        <v>2.936192183288354</v>
      </c>
      <c r="O93">
        <f t="shared" si="18"/>
        <v>8.7686538866694903</v>
      </c>
      <c r="S93">
        <v>3092</v>
      </c>
      <c r="T93" t="s">
        <v>144</v>
      </c>
      <c r="U93">
        <v>0.3</v>
      </c>
      <c r="V93">
        <v>0</v>
      </c>
      <c r="Y93">
        <v>20100</v>
      </c>
      <c r="Z93">
        <v>366.9</v>
      </c>
      <c r="AA93">
        <v>2.14</v>
      </c>
    </row>
    <row r="94" spans="2:27" x14ac:dyDescent="0.55000000000000004">
      <c r="B94">
        <v>3093</v>
      </c>
      <c r="C94">
        <v>20088</v>
      </c>
      <c r="D94">
        <v>20089</v>
      </c>
      <c r="E94">
        <v>16.030695000000001</v>
      </c>
      <c r="F94">
        <v>9.0910000000000001E-3</v>
      </c>
      <c r="G94">
        <v>0</v>
      </c>
      <c r="H94">
        <v>0.28999999999999998</v>
      </c>
      <c r="I94">
        <f t="shared" si="12"/>
        <v>0.3</v>
      </c>
      <c r="J94">
        <f t="shared" si="13"/>
        <v>355.31</v>
      </c>
      <c r="K94">
        <f t="shared" si="14"/>
        <v>352.15000000000003</v>
      </c>
      <c r="L94" s="61">
        <f t="shared" si="15"/>
        <v>0.19712183408142742</v>
      </c>
      <c r="M94" s="62">
        <f t="shared" si="16"/>
        <v>109.99890001099989</v>
      </c>
      <c r="N94">
        <f t="shared" si="17"/>
        <v>8.6855345090690363</v>
      </c>
      <c r="O94">
        <f t="shared" si="18"/>
        <v>1.8456774287479356</v>
      </c>
      <c r="S94">
        <v>3093</v>
      </c>
      <c r="T94" t="s">
        <v>144</v>
      </c>
      <c r="U94">
        <v>0.3</v>
      </c>
      <c r="V94">
        <v>0</v>
      </c>
      <c r="Y94">
        <v>20101</v>
      </c>
      <c r="Z94">
        <v>372.22</v>
      </c>
      <c r="AA94">
        <v>1.72</v>
      </c>
    </row>
    <row r="95" spans="2:27" x14ac:dyDescent="0.55000000000000004">
      <c r="B95">
        <v>3094</v>
      </c>
      <c r="C95">
        <v>20089</v>
      </c>
      <c r="D95">
        <v>20090</v>
      </c>
      <c r="E95">
        <v>20.522307999999999</v>
      </c>
      <c r="F95">
        <v>9.0910000000000001E-3</v>
      </c>
      <c r="G95">
        <v>0</v>
      </c>
      <c r="H95">
        <v>1.47</v>
      </c>
      <c r="I95">
        <f t="shared" si="12"/>
        <v>0.3</v>
      </c>
      <c r="J95">
        <f t="shared" si="13"/>
        <v>351.86</v>
      </c>
      <c r="K95">
        <f t="shared" si="14"/>
        <v>347.92</v>
      </c>
      <c r="L95" s="61">
        <f t="shared" si="15"/>
        <v>0.19198620350108758</v>
      </c>
      <c r="M95" s="62">
        <f t="shared" si="16"/>
        <v>109.99890001099989</v>
      </c>
      <c r="N95">
        <f t="shared" si="17"/>
        <v>8.5716453675508362</v>
      </c>
      <c r="O95">
        <f t="shared" si="18"/>
        <v>2.3942087102308349</v>
      </c>
      <c r="S95">
        <v>3094</v>
      </c>
      <c r="T95" t="s">
        <v>144</v>
      </c>
      <c r="U95">
        <v>0.3</v>
      </c>
      <c r="V95">
        <v>0</v>
      </c>
      <c r="Y95">
        <v>20102</v>
      </c>
      <c r="Z95">
        <v>375.21</v>
      </c>
      <c r="AA95">
        <v>2.46</v>
      </c>
    </row>
    <row r="96" spans="2:27" x14ac:dyDescent="0.55000000000000004">
      <c r="B96">
        <v>3095</v>
      </c>
      <c r="C96">
        <v>20090</v>
      </c>
      <c r="D96">
        <v>22488</v>
      </c>
      <c r="E96">
        <v>1.740445</v>
      </c>
      <c r="F96">
        <v>1.4286E-2</v>
      </c>
      <c r="G96">
        <v>0</v>
      </c>
      <c r="H96">
        <v>0</v>
      </c>
      <c r="I96">
        <f t="shared" si="12"/>
        <v>1</v>
      </c>
      <c r="J96">
        <f t="shared" si="13"/>
        <v>346.45</v>
      </c>
      <c r="K96">
        <f t="shared" si="14"/>
        <v>345</v>
      </c>
      <c r="L96" s="61">
        <f t="shared" si="15"/>
        <v>0.83312026521952065</v>
      </c>
      <c r="M96" s="62">
        <f t="shared" si="16"/>
        <v>69.998600027999444</v>
      </c>
      <c r="N96">
        <f t="shared" si="17"/>
        <v>25.355365536654713</v>
      </c>
      <c r="O96">
        <f t="shared" si="18"/>
        <v>6.864207883274033E-2</v>
      </c>
      <c r="S96">
        <v>3095</v>
      </c>
      <c r="T96" t="s">
        <v>144</v>
      </c>
      <c r="U96">
        <v>1</v>
      </c>
      <c r="V96">
        <v>0</v>
      </c>
      <c r="Y96">
        <v>20103</v>
      </c>
      <c r="Z96">
        <v>381.83</v>
      </c>
      <c r="AA96">
        <v>1.96</v>
      </c>
    </row>
    <row r="97" spans="2:27" x14ac:dyDescent="0.55000000000000004">
      <c r="B97">
        <v>3096</v>
      </c>
      <c r="C97">
        <v>20092</v>
      </c>
      <c r="D97">
        <v>20091</v>
      </c>
      <c r="E97">
        <v>49.218339999999998</v>
      </c>
      <c r="F97">
        <v>9.0910000000000001E-3</v>
      </c>
      <c r="G97">
        <v>0</v>
      </c>
      <c r="H97">
        <v>0.09</v>
      </c>
      <c r="I97">
        <f t="shared" si="12"/>
        <v>0.3</v>
      </c>
      <c r="J97">
        <f t="shared" si="13"/>
        <v>357.91</v>
      </c>
      <c r="K97">
        <f t="shared" si="14"/>
        <v>356.07</v>
      </c>
      <c r="L97" s="61">
        <f t="shared" si="15"/>
        <v>3.7384438402433565E-2</v>
      </c>
      <c r="M97" s="62">
        <f t="shared" si="16"/>
        <v>109.99890001099989</v>
      </c>
      <c r="N97">
        <f t="shared" si="17"/>
        <v>3.7824623600581897</v>
      </c>
      <c r="O97">
        <f t="shared" si="18"/>
        <v>13.012248454798323</v>
      </c>
      <c r="S97">
        <v>3096</v>
      </c>
      <c r="T97" t="s">
        <v>144</v>
      </c>
      <c r="U97">
        <v>0.3</v>
      </c>
      <c r="V97">
        <v>0</v>
      </c>
      <c r="Y97">
        <v>20104</v>
      </c>
      <c r="Z97">
        <v>388.91</v>
      </c>
      <c r="AA97">
        <v>1.1100000000000001</v>
      </c>
    </row>
    <row r="98" spans="2:27" x14ac:dyDescent="0.55000000000000004">
      <c r="B98">
        <v>3097</v>
      </c>
      <c r="C98">
        <v>20093</v>
      </c>
      <c r="D98">
        <v>20092</v>
      </c>
      <c r="E98">
        <v>30.164757999999999</v>
      </c>
      <c r="F98">
        <v>9.0910000000000001E-3</v>
      </c>
      <c r="G98">
        <v>0</v>
      </c>
      <c r="H98">
        <v>7.0000000000000007E-2</v>
      </c>
      <c r="I98">
        <f t="shared" si="12"/>
        <v>0.3</v>
      </c>
      <c r="J98">
        <f t="shared" si="13"/>
        <v>361.28</v>
      </c>
      <c r="K98">
        <f t="shared" si="14"/>
        <v>357.98</v>
      </c>
      <c r="L98" s="61">
        <f t="shared" si="15"/>
        <v>0.10939918695850152</v>
      </c>
      <c r="M98" s="62">
        <f t="shared" si="16"/>
        <v>109.99890001099989</v>
      </c>
      <c r="N98">
        <f t="shared" si="17"/>
        <v>6.4704760150412053</v>
      </c>
      <c r="O98">
        <f t="shared" si="18"/>
        <v>4.6619070884242984</v>
      </c>
      <c r="S98">
        <v>3097</v>
      </c>
      <c r="T98" t="s">
        <v>144</v>
      </c>
      <c r="U98">
        <v>0.3</v>
      </c>
      <c r="V98">
        <v>0</v>
      </c>
      <c r="Y98">
        <v>20105</v>
      </c>
      <c r="Z98">
        <v>394.22</v>
      </c>
      <c r="AA98">
        <v>1.45</v>
      </c>
    </row>
    <row r="99" spans="2:27" x14ac:dyDescent="0.55000000000000004">
      <c r="B99">
        <v>3098</v>
      </c>
      <c r="C99">
        <v>20094</v>
      </c>
      <c r="D99">
        <v>20093</v>
      </c>
      <c r="E99">
        <v>16.911853000000001</v>
      </c>
      <c r="F99">
        <v>9.0910000000000001E-3</v>
      </c>
      <c r="G99">
        <v>7.0000000000000007E-2</v>
      </c>
      <c r="H99">
        <v>0.26</v>
      </c>
      <c r="I99">
        <f t="shared" si="12"/>
        <v>0.3</v>
      </c>
      <c r="J99">
        <f t="shared" si="13"/>
        <v>364.59</v>
      </c>
      <c r="K99">
        <f t="shared" si="14"/>
        <v>361.53999999999996</v>
      </c>
      <c r="L99" s="61">
        <f t="shared" si="15"/>
        <v>0.18034688451939662</v>
      </c>
      <c r="M99" s="62">
        <f t="shared" si="16"/>
        <v>109.99890001099989</v>
      </c>
      <c r="N99">
        <f t="shared" si="17"/>
        <v>8.3077516747313762</v>
      </c>
      <c r="O99">
        <f t="shared" si="18"/>
        <v>2.0356714622848702</v>
      </c>
      <c r="S99">
        <v>3098</v>
      </c>
      <c r="T99" t="s">
        <v>144</v>
      </c>
      <c r="U99">
        <v>0.3</v>
      </c>
      <c r="V99">
        <v>0</v>
      </c>
      <c r="Y99">
        <v>20106</v>
      </c>
      <c r="Z99">
        <v>397.95</v>
      </c>
      <c r="AA99">
        <v>1.35</v>
      </c>
    </row>
    <row r="100" spans="2:27" x14ac:dyDescent="0.55000000000000004">
      <c r="B100">
        <v>3099</v>
      </c>
      <c r="C100">
        <v>20094</v>
      </c>
      <c r="D100">
        <v>20099</v>
      </c>
      <c r="E100">
        <v>21.21416</v>
      </c>
      <c r="F100">
        <v>9.0910000000000001E-3</v>
      </c>
      <c r="G100">
        <v>0</v>
      </c>
      <c r="H100">
        <v>0.01</v>
      </c>
      <c r="I100">
        <f t="shared" si="12"/>
        <v>0.3</v>
      </c>
      <c r="J100">
        <f t="shared" si="13"/>
        <v>364.52</v>
      </c>
      <c r="K100">
        <f t="shared" si="14"/>
        <v>363.3</v>
      </c>
      <c r="L100" s="61">
        <f t="shared" si="15"/>
        <v>5.7508758301057901E-2</v>
      </c>
      <c r="M100" s="62">
        <f t="shared" si="16"/>
        <v>109.99890001099989</v>
      </c>
      <c r="N100">
        <f t="shared" si="17"/>
        <v>4.6913321218101496</v>
      </c>
      <c r="O100">
        <f t="shared" si="18"/>
        <v>4.5219906519461084</v>
      </c>
      <c r="S100">
        <v>3099</v>
      </c>
      <c r="T100" t="s">
        <v>144</v>
      </c>
      <c r="U100">
        <v>0.3</v>
      </c>
      <c r="V100">
        <v>0</v>
      </c>
      <c r="Y100">
        <v>20107</v>
      </c>
      <c r="Z100">
        <v>398.76</v>
      </c>
      <c r="AA100">
        <v>1.27</v>
      </c>
    </row>
    <row r="101" spans="2:27" x14ac:dyDescent="0.55000000000000004">
      <c r="B101">
        <v>3100</v>
      </c>
      <c r="C101">
        <v>20095</v>
      </c>
      <c r="D101">
        <v>20094</v>
      </c>
      <c r="E101">
        <v>22.84769</v>
      </c>
      <c r="F101">
        <v>9.0910000000000001E-3</v>
      </c>
      <c r="G101">
        <v>0</v>
      </c>
      <c r="H101">
        <v>0.01</v>
      </c>
      <c r="I101">
        <f t="shared" si="12"/>
        <v>0.3</v>
      </c>
      <c r="J101">
        <f t="shared" si="13"/>
        <v>366.4</v>
      </c>
      <c r="K101">
        <f t="shared" si="14"/>
        <v>364.53</v>
      </c>
      <c r="L101" s="61">
        <f t="shared" si="15"/>
        <v>8.1846348580535036E-2</v>
      </c>
      <c r="M101" s="62">
        <f t="shared" si="16"/>
        <v>109.99890001099989</v>
      </c>
      <c r="N101">
        <f t="shared" si="17"/>
        <v>5.5966589030961647</v>
      </c>
      <c r="O101">
        <f t="shared" si="18"/>
        <v>4.0823802907410132</v>
      </c>
      <c r="S101">
        <v>3100</v>
      </c>
      <c r="T101" t="s">
        <v>144</v>
      </c>
      <c r="U101">
        <v>0.3</v>
      </c>
      <c r="V101">
        <v>0</v>
      </c>
      <c r="Y101">
        <v>20108</v>
      </c>
      <c r="Z101">
        <v>397.59</v>
      </c>
      <c r="AA101">
        <v>1.65</v>
      </c>
    </row>
    <row r="102" spans="2:27" x14ac:dyDescent="0.55000000000000004">
      <c r="B102">
        <v>3101</v>
      </c>
      <c r="C102">
        <v>23217</v>
      </c>
      <c r="D102">
        <v>20095</v>
      </c>
      <c r="E102">
        <v>14.670743999999999</v>
      </c>
      <c r="F102">
        <v>9.0910000000000001E-3</v>
      </c>
      <c r="G102">
        <v>0</v>
      </c>
      <c r="H102">
        <v>0.01</v>
      </c>
      <c r="I102">
        <f t="shared" si="12"/>
        <v>0.3</v>
      </c>
      <c r="J102">
        <f t="shared" si="13"/>
        <v>367.61</v>
      </c>
      <c r="K102">
        <f t="shared" si="14"/>
        <v>366.40999999999997</v>
      </c>
      <c r="L102" s="61">
        <f t="shared" si="15"/>
        <v>8.1795442685118458E-2</v>
      </c>
      <c r="M102" s="62">
        <f t="shared" si="16"/>
        <v>109.99890001099989</v>
      </c>
      <c r="N102">
        <f t="shared" si="17"/>
        <v>5.5949181580798726</v>
      </c>
      <c r="O102">
        <f t="shared" si="18"/>
        <v>2.6221552461519599</v>
      </c>
      <c r="S102">
        <v>3101</v>
      </c>
      <c r="T102" t="s">
        <v>144</v>
      </c>
      <c r="U102">
        <v>0.3</v>
      </c>
      <c r="V102">
        <v>0</v>
      </c>
      <c r="Y102">
        <v>20109</v>
      </c>
      <c r="Z102">
        <v>396.75</v>
      </c>
      <c r="AA102">
        <v>1.23</v>
      </c>
    </row>
    <row r="103" spans="2:27" x14ac:dyDescent="0.55000000000000004">
      <c r="B103">
        <v>3102</v>
      </c>
      <c r="C103">
        <v>20097</v>
      </c>
      <c r="D103">
        <v>20096</v>
      </c>
      <c r="E103">
        <v>19.747135</v>
      </c>
      <c r="F103">
        <v>9.0910000000000001E-3</v>
      </c>
      <c r="G103">
        <v>0</v>
      </c>
      <c r="H103">
        <v>0.05</v>
      </c>
      <c r="I103">
        <f t="shared" si="12"/>
        <v>0.3</v>
      </c>
      <c r="J103">
        <f t="shared" si="13"/>
        <v>362.1</v>
      </c>
      <c r="K103">
        <f t="shared" si="14"/>
        <v>361.76</v>
      </c>
      <c r="L103" s="61">
        <f t="shared" si="15"/>
        <v>1.7217687527837928E-2</v>
      </c>
      <c r="M103" s="62">
        <f t="shared" si="16"/>
        <v>109.99890001099989</v>
      </c>
      <c r="N103">
        <f t="shared" si="17"/>
        <v>2.5669451888125621</v>
      </c>
      <c r="O103">
        <f t="shared" si="18"/>
        <v>7.6928541700318842</v>
      </c>
      <c r="S103">
        <v>3102</v>
      </c>
      <c r="T103" t="s">
        <v>144</v>
      </c>
      <c r="U103">
        <v>0.3</v>
      </c>
      <c r="V103">
        <v>0</v>
      </c>
      <c r="Y103">
        <v>20110</v>
      </c>
      <c r="Z103">
        <v>393.99</v>
      </c>
      <c r="AA103">
        <v>0.89</v>
      </c>
    </row>
    <row r="104" spans="2:27" x14ac:dyDescent="0.55000000000000004">
      <c r="B104">
        <v>3103</v>
      </c>
      <c r="C104">
        <v>20098</v>
      </c>
      <c r="D104">
        <v>20097</v>
      </c>
      <c r="E104">
        <v>28.83052</v>
      </c>
      <c r="F104">
        <v>9.0910000000000001E-3</v>
      </c>
      <c r="G104">
        <v>0</v>
      </c>
      <c r="H104">
        <v>0.02</v>
      </c>
      <c r="I104">
        <f t="shared" si="12"/>
        <v>0.3</v>
      </c>
      <c r="J104">
        <f t="shared" si="13"/>
        <v>363.27</v>
      </c>
      <c r="K104">
        <f t="shared" si="14"/>
        <v>362.12</v>
      </c>
      <c r="L104" s="61">
        <f t="shared" si="15"/>
        <v>3.988828505347726E-2</v>
      </c>
      <c r="M104" s="62">
        <f t="shared" si="16"/>
        <v>109.99890001099989</v>
      </c>
      <c r="N104">
        <f t="shared" si="17"/>
        <v>3.9070760695058744</v>
      </c>
      <c r="O104">
        <f t="shared" si="18"/>
        <v>7.3790526437449628</v>
      </c>
      <c r="S104">
        <v>3103</v>
      </c>
      <c r="T104" t="s">
        <v>144</v>
      </c>
      <c r="U104">
        <v>0.3</v>
      </c>
      <c r="V104">
        <v>0</v>
      </c>
      <c r="Y104">
        <v>20111</v>
      </c>
      <c r="Z104">
        <v>393.45</v>
      </c>
      <c r="AA104">
        <v>1.32</v>
      </c>
    </row>
    <row r="105" spans="2:27" x14ac:dyDescent="0.55000000000000004">
      <c r="B105">
        <v>3104</v>
      </c>
      <c r="C105">
        <v>20099</v>
      </c>
      <c r="D105">
        <v>20098</v>
      </c>
      <c r="E105">
        <v>18.977373</v>
      </c>
      <c r="F105">
        <v>9.0910000000000001E-3</v>
      </c>
      <c r="G105">
        <v>0</v>
      </c>
      <c r="H105">
        <v>0.01</v>
      </c>
      <c r="I105">
        <f t="shared" si="12"/>
        <v>0.3</v>
      </c>
      <c r="J105">
        <f t="shared" si="13"/>
        <v>363.29</v>
      </c>
      <c r="K105">
        <f t="shared" si="14"/>
        <v>363.28</v>
      </c>
      <c r="L105" s="61">
        <f t="shared" si="15"/>
        <v>5.2694332350677561E-4</v>
      </c>
      <c r="M105" s="62">
        <f t="shared" si="16"/>
        <v>109.99890001099989</v>
      </c>
      <c r="N105">
        <f t="shared" si="17"/>
        <v>0.44906699568606617</v>
      </c>
      <c r="O105">
        <f t="shared" si="18"/>
        <v>42.259558556529292</v>
      </c>
      <c r="S105">
        <v>3104</v>
      </c>
      <c r="T105" t="s">
        <v>144</v>
      </c>
      <c r="U105">
        <v>0.3</v>
      </c>
      <c r="V105">
        <v>0</v>
      </c>
      <c r="Y105">
        <v>20112</v>
      </c>
      <c r="Z105">
        <v>377.71</v>
      </c>
      <c r="AA105">
        <v>1.22</v>
      </c>
    </row>
    <row r="106" spans="2:27" x14ac:dyDescent="0.55000000000000004">
      <c r="B106">
        <v>3107</v>
      </c>
      <c r="C106">
        <v>23222</v>
      </c>
      <c r="D106">
        <v>20654</v>
      </c>
      <c r="E106">
        <v>100.517758</v>
      </c>
      <c r="F106">
        <v>1.4286E-2</v>
      </c>
      <c r="G106">
        <v>0</v>
      </c>
      <c r="H106">
        <v>1.87</v>
      </c>
      <c r="I106">
        <f t="shared" si="12"/>
        <v>1.05</v>
      </c>
      <c r="J106">
        <f t="shared" si="13"/>
        <v>368.24</v>
      </c>
      <c r="K106">
        <f t="shared" si="14"/>
        <v>362.77</v>
      </c>
      <c r="L106" s="61">
        <f t="shared" si="15"/>
        <v>5.4418245182110282E-2</v>
      </c>
      <c r="M106" s="62">
        <f t="shared" si="16"/>
        <v>69.998600027999444</v>
      </c>
      <c r="N106">
        <f t="shared" si="17"/>
        <v>6.6944436852566209</v>
      </c>
      <c r="O106">
        <f t="shared" si="18"/>
        <v>15.015102482880444</v>
      </c>
      <c r="S106">
        <v>3107</v>
      </c>
      <c r="T106" t="s">
        <v>148</v>
      </c>
      <c r="U106">
        <v>1.05</v>
      </c>
      <c r="V106">
        <v>0</v>
      </c>
      <c r="Y106">
        <v>20113</v>
      </c>
      <c r="Z106">
        <v>375.82</v>
      </c>
      <c r="AA106">
        <v>1.55</v>
      </c>
    </row>
    <row r="107" spans="2:27" x14ac:dyDescent="0.55000000000000004">
      <c r="B107">
        <v>3108</v>
      </c>
      <c r="C107">
        <v>20100</v>
      </c>
      <c r="D107">
        <v>20647</v>
      </c>
      <c r="E107">
        <v>42.064956000000002</v>
      </c>
      <c r="F107">
        <v>1.4286E-2</v>
      </c>
      <c r="G107">
        <v>0</v>
      </c>
      <c r="H107">
        <v>0</v>
      </c>
      <c r="I107">
        <f t="shared" si="12"/>
        <v>0.3</v>
      </c>
      <c r="J107">
        <f t="shared" si="13"/>
        <v>366.9</v>
      </c>
      <c r="K107">
        <f t="shared" si="14"/>
        <v>364.23</v>
      </c>
      <c r="L107" s="61">
        <f t="shared" si="15"/>
        <v>6.3473262636955075E-2</v>
      </c>
      <c r="M107" s="62">
        <f t="shared" si="16"/>
        <v>69.998600027999444</v>
      </c>
      <c r="N107">
        <f t="shared" si="17"/>
        <v>3.1363578427262904</v>
      </c>
      <c r="O107">
        <f t="shared" si="18"/>
        <v>13.412039731867742</v>
      </c>
      <c r="S107">
        <v>3108</v>
      </c>
      <c r="T107" t="s">
        <v>144</v>
      </c>
      <c r="U107">
        <v>0.3</v>
      </c>
      <c r="V107">
        <v>0</v>
      </c>
      <c r="Y107">
        <v>20114</v>
      </c>
      <c r="Z107">
        <v>373.07</v>
      </c>
      <c r="AA107">
        <v>1.39</v>
      </c>
    </row>
    <row r="108" spans="2:27" x14ac:dyDescent="0.55000000000000004">
      <c r="B108">
        <v>3109</v>
      </c>
      <c r="C108">
        <v>20101</v>
      </c>
      <c r="D108">
        <v>20100</v>
      </c>
      <c r="E108">
        <v>41.185715999999999</v>
      </c>
      <c r="F108">
        <v>1.4286E-2</v>
      </c>
      <c r="G108">
        <v>0</v>
      </c>
      <c r="H108">
        <v>0.84</v>
      </c>
      <c r="I108">
        <f t="shared" si="12"/>
        <v>0.3</v>
      </c>
      <c r="J108">
        <f t="shared" si="13"/>
        <v>372.22</v>
      </c>
      <c r="K108">
        <f t="shared" si="14"/>
        <v>367.73999999999995</v>
      </c>
      <c r="L108" s="61">
        <f t="shared" si="15"/>
        <v>0.10877557646442458</v>
      </c>
      <c r="M108" s="62">
        <f t="shared" si="16"/>
        <v>69.998600027999444</v>
      </c>
      <c r="N108">
        <f t="shared" si="17"/>
        <v>4.1057820646253314</v>
      </c>
      <c r="O108">
        <f t="shared" si="18"/>
        <v>10.031150059046876</v>
      </c>
      <c r="S108">
        <v>3109</v>
      </c>
      <c r="T108" t="s">
        <v>144</v>
      </c>
      <c r="U108">
        <v>0.3</v>
      </c>
      <c r="V108">
        <v>0</v>
      </c>
      <c r="Y108">
        <v>20115</v>
      </c>
      <c r="Z108">
        <v>371.25</v>
      </c>
      <c r="AA108">
        <v>1.1200000000000001</v>
      </c>
    </row>
    <row r="109" spans="2:27" x14ac:dyDescent="0.55000000000000004">
      <c r="B109">
        <v>3110</v>
      </c>
      <c r="C109">
        <v>20102</v>
      </c>
      <c r="D109">
        <v>20101</v>
      </c>
      <c r="E109">
        <v>34.435431999999999</v>
      </c>
      <c r="F109">
        <v>1.4286E-2</v>
      </c>
      <c r="G109">
        <v>0</v>
      </c>
      <c r="H109">
        <v>0.67</v>
      </c>
      <c r="I109">
        <f t="shared" si="12"/>
        <v>0.3</v>
      </c>
      <c r="J109">
        <f t="shared" si="13"/>
        <v>375.21</v>
      </c>
      <c r="K109">
        <f t="shared" si="14"/>
        <v>372.89000000000004</v>
      </c>
      <c r="L109" s="61">
        <f t="shared" si="15"/>
        <v>6.7372466824285424E-2</v>
      </c>
      <c r="M109" s="62">
        <f t="shared" si="16"/>
        <v>69.998600027999444</v>
      </c>
      <c r="N109">
        <f t="shared" si="17"/>
        <v>3.2312564033851605</v>
      </c>
      <c r="O109">
        <f t="shared" si="18"/>
        <v>10.656979113116623</v>
      </c>
      <c r="S109">
        <v>3110</v>
      </c>
      <c r="T109" t="s">
        <v>144</v>
      </c>
      <c r="U109">
        <v>0.3</v>
      </c>
      <c r="V109">
        <v>0</v>
      </c>
      <c r="Y109">
        <v>20116</v>
      </c>
      <c r="Z109">
        <v>384.44</v>
      </c>
      <c r="AA109">
        <v>1.42</v>
      </c>
    </row>
    <row r="110" spans="2:27" x14ac:dyDescent="0.55000000000000004">
      <c r="B110">
        <v>3111</v>
      </c>
      <c r="C110">
        <v>20103</v>
      </c>
      <c r="D110">
        <v>20102</v>
      </c>
      <c r="E110">
        <v>55.450076000000003</v>
      </c>
      <c r="F110">
        <v>1.4286E-2</v>
      </c>
      <c r="G110">
        <v>0</v>
      </c>
      <c r="H110">
        <v>0.36</v>
      </c>
      <c r="I110">
        <f t="shared" si="12"/>
        <v>0.2</v>
      </c>
      <c r="J110">
        <f t="shared" si="13"/>
        <v>381.83</v>
      </c>
      <c r="K110">
        <f t="shared" si="14"/>
        <v>375.57</v>
      </c>
      <c r="L110" s="61">
        <f t="shared" si="15"/>
        <v>0.11289434481568593</v>
      </c>
      <c r="M110" s="62">
        <f t="shared" si="16"/>
        <v>69.998600027999444</v>
      </c>
      <c r="N110">
        <f t="shared" si="17"/>
        <v>3.1920678753522256</v>
      </c>
      <c r="O110">
        <f t="shared" si="18"/>
        <v>17.371208309247315</v>
      </c>
      <c r="S110">
        <v>3111</v>
      </c>
      <c r="T110" t="s">
        <v>144</v>
      </c>
      <c r="U110">
        <v>0.2</v>
      </c>
      <c r="V110">
        <v>0</v>
      </c>
      <c r="Y110">
        <v>20117</v>
      </c>
      <c r="Z110">
        <v>380.85</v>
      </c>
      <c r="AA110">
        <v>1.3</v>
      </c>
    </row>
    <row r="111" spans="2:27" x14ac:dyDescent="0.55000000000000004">
      <c r="B111">
        <v>3112</v>
      </c>
      <c r="C111">
        <v>20104</v>
      </c>
      <c r="D111">
        <v>23231</v>
      </c>
      <c r="E111">
        <v>40.892935999999999</v>
      </c>
      <c r="F111">
        <v>9.0910000000000001E-3</v>
      </c>
      <c r="G111">
        <v>0</v>
      </c>
      <c r="H111">
        <v>0</v>
      </c>
      <c r="I111">
        <f t="shared" si="12"/>
        <v>0.3</v>
      </c>
      <c r="J111">
        <f t="shared" si="13"/>
        <v>388.91</v>
      </c>
      <c r="K111">
        <f t="shared" si="14"/>
        <v>384.51</v>
      </c>
      <c r="L111" s="61">
        <f t="shared" si="15"/>
        <v>0.10759804578473002</v>
      </c>
      <c r="M111" s="62">
        <f t="shared" si="16"/>
        <v>109.99890001099989</v>
      </c>
      <c r="N111">
        <f t="shared" si="17"/>
        <v>6.4169902042932581</v>
      </c>
      <c r="O111">
        <f t="shared" si="18"/>
        <v>6.3726037749973132</v>
      </c>
      <c r="S111">
        <v>3112</v>
      </c>
      <c r="T111" t="s">
        <v>144</v>
      </c>
      <c r="U111">
        <v>0.3</v>
      </c>
      <c r="V111">
        <v>0</v>
      </c>
      <c r="Y111">
        <v>20118</v>
      </c>
      <c r="Z111">
        <v>408.37</v>
      </c>
      <c r="AA111">
        <v>0.84</v>
      </c>
    </row>
    <row r="112" spans="2:27" x14ac:dyDescent="0.55000000000000004">
      <c r="B112">
        <v>3113</v>
      </c>
      <c r="C112">
        <v>20105</v>
      </c>
      <c r="D112">
        <v>23232</v>
      </c>
      <c r="E112">
        <v>27.426079999999999</v>
      </c>
      <c r="F112">
        <v>1.4286E-2</v>
      </c>
      <c r="G112">
        <v>0</v>
      </c>
      <c r="H112">
        <v>0</v>
      </c>
      <c r="I112">
        <f t="shared" si="12"/>
        <v>0.3</v>
      </c>
      <c r="J112">
        <f t="shared" si="13"/>
        <v>394.22</v>
      </c>
      <c r="K112">
        <f t="shared" si="14"/>
        <v>392.1</v>
      </c>
      <c r="L112" s="61">
        <f t="shared" si="15"/>
        <v>7.7298687964156912E-2</v>
      </c>
      <c r="M112" s="62">
        <f t="shared" si="16"/>
        <v>69.998600027999444</v>
      </c>
      <c r="N112">
        <f t="shared" si="17"/>
        <v>3.4611168183960497</v>
      </c>
      <c r="O112">
        <f t="shared" si="18"/>
        <v>7.9240549912180631</v>
      </c>
      <c r="S112">
        <v>3113</v>
      </c>
      <c r="T112" t="s">
        <v>144</v>
      </c>
      <c r="U112">
        <v>0.3</v>
      </c>
      <c r="V112">
        <v>0</v>
      </c>
      <c r="Y112">
        <v>20119</v>
      </c>
      <c r="Z112">
        <v>409.9</v>
      </c>
      <c r="AA112">
        <v>0.96</v>
      </c>
    </row>
    <row r="113" spans="2:27" x14ac:dyDescent="0.55000000000000004">
      <c r="B113">
        <v>3114</v>
      </c>
      <c r="C113">
        <v>20106</v>
      </c>
      <c r="D113">
        <v>20105</v>
      </c>
      <c r="E113">
        <v>44.343628000000002</v>
      </c>
      <c r="F113">
        <v>1.4286E-2</v>
      </c>
      <c r="G113">
        <v>0</v>
      </c>
      <c r="H113">
        <v>0.05</v>
      </c>
      <c r="I113">
        <f t="shared" si="12"/>
        <v>0.25</v>
      </c>
      <c r="J113">
        <f t="shared" si="13"/>
        <v>397.95</v>
      </c>
      <c r="K113">
        <f t="shared" si="14"/>
        <v>394.27000000000004</v>
      </c>
      <c r="L113" s="61">
        <f t="shared" si="15"/>
        <v>8.2988248052233107E-2</v>
      </c>
      <c r="M113" s="62">
        <f t="shared" si="16"/>
        <v>69.998600027999444</v>
      </c>
      <c r="N113">
        <f t="shared" si="17"/>
        <v>3.1757842994396546</v>
      </c>
      <c r="O113">
        <f t="shared" si="18"/>
        <v>13.963047807694034</v>
      </c>
      <c r="S113">
        <v>3114</v>
      </c>
      <c r="T113" t="s">
        <v>144</v>
      </c>
      <c r="U113">
        <v>0.25</v>
      </c>
      <c r="V113">
        <v>0</v>
      </c>
      <c r="Y113">
        <v>20120</v>
      </c>
      <c r="Z113">
        <v>407.8</v>
      </c>
      <c r="AA113">
        <v>1.27</v>
      </c>
    </row>
    <row r="114" spans="2:27" x14ac:dyDescent="0.55000000000000004">
      <c r="B114">
        <v>3115</v>
      </c>
      <c r="C114">
        <v>20107</v>
      </c>
      <c r="D114">
        <v>20108</v>
      </c>
      <c r="E114">
        <v>51.840862999999999</v>
      </c>
      <c r="F114">
        <v>1.4286E-2</v>
      </c>
      <c r="G114">
        <v>0</v>
      </c>
      <c r="H114">
        <v>0</v>
      </c>
      <c r="I114">
        <f t="shared" si="12"/>
        <v>0.3</v>
      </c>
      <c r="J114">
        <f t="shared" si="13"/>
        <v>398.76</v>
      </c>
      <c r="K114">
        <f t="shared" si="14"/>
        <v>397.59</v>
      </c>
      <c r="L114" s="61">
        <f t="shared" si="15"/>
        <v>2.2569068728659398E-2</v>
      </c>
      <c r="M114" s="62">
        <f t="shared" si="16"/>
        <v>69.998600027999444</v>
      </c>
      <c r="N114">
        <f t="shared" si="17"/>
        <v>1.8701955358942277</v>
      </c>
      <c r="O114">
        <f t="shared" si="18"/>
        <v>27.719488152458062</v>
      </c>
      <c r="S114">
        <v>3115</v>
      </c>
      <c r="T114" t="s">
        <v>144</v>
      </c>
      <c r="U114">
        <v>0.3</v>
      </c>
      <c r="V114">
        <v>0</v>
      </c>
      <c r="Y114">
        <v>20121</v>
      </c>
      <c r="Z114">
        <v>400.1</v>
      </c>
      <c r="AA114">
        <v>1.24</v>
      </c>
    </row>
    <row r="115" spans="2:27" x14ac:dyDescent="0.55000000000000004">
      <c r="B115">
        <v>3116</v>
      </c>
      <c r="C115">
        <v>20108</v>
      </c>
      <c r="D115">
        <v>20109</v>
      </c>
      <c r="E115">
        <v>46.762881999999998</v>
      </c>
      <c r="F115">
        <v>1.4286E-2</v>
      </c>
      <c r="G115">
        <v>0</v>
      </c>
      <c r="H115">
        <v>0.03</v>
      </c>
      <c r="I115">
        <f t="shared" si="12"/>
        <v>0.3</v>
      </c>
      <c r="J115">
        <f t="shared" si="13"/>
        <v>397.59</v>
      </c>
      <c r="K115">
        <f t="shared" si="14"/>
        <v>396.78</v>
      </c>
      <c r="L115" s="61">
        <f t="shared" si="15"/>
        <v>1.732143027454985E-2</v>
      </c>
      <c r="M115" s="62">
        <f t="shared" si="16"/>
        <v>69.998600027999444</v>
      </c>
      <c r="N115">
        <f t="shared" si="17"/>
        <v>1.6384080437031803</v>
      </c>
      <c r="O115">
        <f t="shared" si="18"/>
        <v>28.54165797080994</v>
      </c>
      <c r="S115">
        <v>3116</v>
      </c>
      <c r="T115" t="s">
        <v>144</v>
      </c>
      <c r="U115">
        <v>0.3</v>
      </c>
      <c r="V115">
        <v>0</v>
      </c>
      <c r="Y115">
        <v>20122</v>
      </c>
      <c r="Z115">
        <v>394.58</v>
      </c>
      <c r="AA115">
        <v>1.1000000000000001</v>
      </c>
    </row>
    <row r="116" spans="2:27" x14ac:dyDescent="0.55000000000000004">
      <c r="B116">
        <v>3117</v>
      </c>
      <c r="C116">
        <v>20109</v>
      </c>
      <c r="D116">
        <v>20110</v>
      </c>
      <c r="E116">
        <v>59.146231</v>
      </c>
      <c r="F116">
        <v>1.4286E-2</v>
      </c>
      <c r="G116">
        <v>0</v>
      </c>
      <c r="H116">
        <v>0.02</v>
      </c>
      <c r="I116">
        <f t="shared" si="12"/>
        <v>0.3</v>
      </c>
      <c r="J116">
        <f t="shared" si="13"/>
        <v>396.75</v>
      </c>
      <c r="K116">
        <f t="shared" si="14"/>
        <v>394.01</v>
      </c>
      <c r="L116" s="61">
        <f t="shared" si="15"/>
        <v>4.6325859715389286E-2</v>
      </c>
      <c r="M116" s="62">
        <f t="shared" si="16"/>
        <v>69.998600027999444</v>
      </c>
      <c r="N116">
        <f t="shared" si="17"/>
        <v>2.6794270677205594</v>
      </c>
      <c r="O116">
        <f t="shared" si="18"/>
        <v>22.07420821881778</v>
      </c>
      <c r="S116">
        <v>3117</v>
      </c>
      <c r="T116" t="s">
        <v>144</v>
      </c>
      <c r="U116">
        <v>0.3</v>
      </c>
      <c r="V116">
        <v>0</v>
      </c>
      <c r="Y116">
        <v>20123</v>
      </c>
      <c r="Z116">
        <v>397.64</v>
      </c>
      <c r="AA116">
        <v>1.46</v>
      </c>
    </row>
    <row r="117" spans="2:27" x14ac:dyDescent="0.55000000000000004">
      <c r="B117">
        <v>3118</v>
      </c>
      <c r="C117">
        <v>20110</v>
      </c>
      <c r="D117">
        <v>20111</v>
      </c>
      <c r="E117">
        <v>22.989115999999999</v>
      </c>
      <c r="F117">
        <v>1.4286E-2</v>
      </c>
      <c r="G117">
        <v>0</v>
      </c>
      <c r="H117">
        <v>0.21</v>
      </c>
      <c r="I117">
        <f t="shared" si="12"/>
        <v>0.3</v>
      </c>
      <c r="J117">
        <f t="shared" si="13"/>
        <v>393.99</v>
      </c>
      <c r="K117">
        <f t="shared" si="14"/>
        <v>393.65999999999997</v>
      </c>
      <c r="L117" s="61">
        <f t="shared" si="15"/>
        <v>1.435461894228734E-2</v>
      </c>
      <c r="M117" s="62">
        <f t="shared" si="16"/>
        <v>69.998600027999444</v>
      </c>
      <c r="N117">
        <f t="shared" si="17"/>
        <v>1.4915095229364566</v>
      </c>
      <c r="O117">
        <f t="shared" si="18"/>
        <v>15.413321635881648</v>
      </c>
      <c r="S117">
        <v>3118</v>
      </c>
      <c r="T117" t="s">
        <v>144</v>
      </c>
      <c r="U117">
        <v>0.3</v>
      </c>
      <c r="V117">
        <v>0</v>
      </c>
      <c r="Y117">
        <v>20124</v>
      </c>
      <c r="Z117">
        <v>417.43</v>
      </c>
      <c r="AA117">
        <v>1.1100000000000001</v>
      </c>
    </row>
    <row r="118" spans="2:27" x14ac:dyDescent="0.55000000000000004">
      <c r="B118">
        <v>3119</v>
      </c>
      <c r="C118">
        <v>20123</v>
      </c>
      <c r="D118">
        <v>20111</v>
      </c>
      <c r="E118">
        <v>73.599796999999995</v>
      </c>
      <c r="F118">
        <v>1.4286E-2</v>
      </c>
      <c r="G118">
        <v>0</v>
      </c>
      <c r="H118">
        <v>0.32</v>
      </c>
      <c r="I118">
        <f t="shared" si="12"/>
        <v>0.3</v>
      </c>
      <c r="J118">
        <f t="shared" si="13"/>
        <v>397.64</v>
      </c>
      <c r="K118">
        <f t="shared" si="14"/>
        <v>393.77</v>
      </c>
      <c r="L118" s="61">
        <f t="shared" si="15"/>
        <v>5.2581666767369001E-2</v>
      </c>
      <c r="M118" s="62">
        <f t="shared" si="16"/>
        <v>69.998600027999444</v>
      </c>
      <c r="N118">
        <f t="shared" si="17"/>
        <v>2.8546138642645404</v>
      </c>
      <c r="O118">
        <f t="shared" si="18"/>
        <v>25.782750487328052</v>
      </c>
      <c r="S118">
        <v>3119</v>
      </c>
      <c r="T118" t="s">
        <v>144</v>
      </c>
      <c r="U118">
        <v>0.3</v>
      </c>
      <c r="V118">
        <v>0</v>
      </c>
      <c r="Y118">
        <v>20125</v>
      </c>
      <c r="Z118">
        <v>421.37</v>
      </c>
      <c r="AA118">
        <v>1.1200000000000001</v>
      </c>
    </row>
    <row r="119" spans="2:27" x14ac:dyDescent="0.55000000000000004">
      <c r="B119">
        <v>3120</v>
      </c>
      <c r="C119">
        <v>20111</v>
      </c>
      <c r="D119">
        <v>23233</v>
      </c>
      <c r="E119">
        <v>100.313577</v>
      </c>
      <c r="F119">
        <v>1.4286E-2</v>
      </c>
      <c r="G119">
        <v>0</v>
      </c>
      <c r="H119">
        <v>0</v>
      </c>
      <c r="I119">
        <f t="shared" si="12"/>
        <v>0.3</v>
      </c>
      <c r="J119">
        <f t="shared" si="13"/>
        <v>393.45</v>
      </c>
      <c r="K119">
        <f t="shared" si="14"/>
        <v>385</v>
      </c>
      <c r="L119" s="61">
        <f t="shared" si="15"/>
        <v>8.423585573067531E-2</v>
      </c>
      <c r="M119" s="62">
        <f t="shared" si="16"/>
        <v>69.998600027999444</v>
      </c>
      <c r="N119">
        <f t="shared" si="17"/>
        <v>3.6130892745279426</v>
      </c>
      <c r="O119">
        <f t="shared" si="18"/>
        <v>27.763935341206359</v>
      </c>
      <c r="S119">
        <v>3120</v>
      </c>
      <c r="T119" t="s">
        <v>144</v>
      </c>
      <c r="U119">
        <v>0.3</v>
      </c>
      <c r="V119">
        <v>0</v>
      </c>
      <c r="Y119">
        <v>20126</v>
      </c>
      <c r="Z119">
        <v>425.93</v>
      </c>
      <c r="AA119">
        <v>1.19</v>
      </c>
    </row>
    <row r="120" spans="2:27" x14ac:dyDescent="0.55000000000000004">
      <c r="B120">
        <v>3121</v>
      </c>
      <c r="C120">
        <v>20117</v>
      </c>
      <c r="D120">
        <v>20112</v>
      </c>
      <c r="E120">
        <v>58.871757000000002</v>
      </c>
      <c r="F120">
        <v>1.4286E-2</v>
      </c>
      <c r="G120">
        <v>0</v>
      </c>
      <c r="H120">
        <v>0.02</v>
      </c>
      <c r="I120">
        <f t="shared" si="12"/>
        <v>0.5</v>
      </c>
      <c r="J120">
        <f t="shared" si="13"/>
        <v>380.85</v>
      </c>
      <c r="K120">
        <f t="shared" si="14"/>
        <v>377.72999999999996</v>
      </c>
      <c r="L120" s="61">
        <f t="shared" si="15"/>
        <v>5.2996549771736241E-2</v>
      </c>
      <c r="M120" s="62">
        <f t="shared" si="16"/>
        <v>69.998600027999444</v>
      </c>
      <c r="N120">
        <f t="shared" si="17"/>
        <v>4.0285908428798329</v>
      </c>
      <c r="O120">
        <f t="shared" si="18"/>
        <v>14.613486277478504</v>
      </c>
      <c r="S120">
        <v>3121</v>
      </c>
      <c r="T120" t="s">
        <v>144</v>
      </c>
      <c r="U120">
        <v>0.5</v>
      </c>
      <c r="V120">
        <v>0</v>
      </c>
      <c r="Y120">
        <v>20127</v>
      </c>
      <c r="Z120">
        <v>428.09</v>
      </c>
      <c r="AA120">
        <v>0.87</v>
      </c>
    </row>
    <row r="121" spans="2:27" x14ac:dyDescent="0.55000000000000004">
      <c r="B121">
        <v>3122</v>
      </c>
      <c r="C121">
        <v>20112</v>
      </c>
      <c r="D121">
        <v>20113</v>
      </c>
      <c r="E121">
        <v>27.655163999999999</v>
      </c>
      <c r="F121">
        <v>1.4286E-2</v>
      </c>
      <c r="G121">
        <v>0</v>
      </c>
      <c r="H121">
        <v>0.03</v>
      </c>
      <c r="I121">
        <f t="shared" si="12"/>
        <v>0.5</v>
      </c>
      <c r="J121">
        <f t="shared" si="13"/>
        <v>377.71</v>
      </c>
      <c r="K121">
        <f t="shared" si="14"/>
        <v>375.84999999999997</v>
      </c>
      <c r="L121" s="61">
        <f t="shared" si="15"/>
        <v>6.7256878317554503E-2</v>
      </c>
      <c r="M121" s="62">
        <f t="shared" si="16"/>
        <v>69.998600027999444</v>
      </c>
      <c r="N121">
        <f t="shared" si="17"/>
        <v>4.5383471785120113</v>
      </c>
      <c r="O121">
        <f t="shared" si="18"/>
        <v>6.0936642597420905</v>
      </c>
      <c r="S121">
        <v>3122</v>
      </c>
      <c r="T121" t="s">
        <v>144</v>
      </c>
      <c r="U121">
        <v>0.5</v>
      </c>
      <c r="V121">
        <v>0</v>
      </c>
      <c r="Y121">
        <v>20128</v>
      </c>
      <c r="Z121">
        <v>429.51</v>
      </c>
      <c r="AA121">
        <v>1.27</v>
      </c>
    </row>
    <row r="122" spans="2:27" x14ac:dyDescent="0.55000000000000004">
      <c r="B122">
        <v>3123</v>
      </c>
      <c r="C122">
        <v>20113</v>
      </c>
      <c r="D122">
        <v>20114</v>
      </c>
      <c r="E122">
        <v>45.557859000000001</v>
      </c>
      <c r="F122">
        <v>1.4286E-2</v>
      </c>
      <c r="G122">
        <v>0</v>
      </c>
      <c r="H122">
        <v>0.49</v>
      </c>
      <c r="I122">
        <f t="shared" si="12"/>
        <v>0.5</v>
      </c>
      <c r="J122">
        <f t="shared" si="13"/>
        <v>375.82</v>
      </c>
      <c r="K122">
        <f t="shared" si="14"/>
        <v>373.56</v>
      </c>
      <c r="L122" s="61">
        <f t="shared" si="15"/>
        <v>4.9607247785722126E-2</v>
      </c>
      <c r="M122" s="62">
        <f t="shared" si="16"/>
        <v>69.998600027999444</v>
      </c>
      <c r="N122">
        <f t="shared" si="17"/>
        <v>3.8976418465300546</v>
      </c>
      <c r="O122">
        <f t="shared" si="18"/>
        <v>11.688569856811933</v>
      </c>
      <c r="S122">
        <v>3123</v>
      </c>
      <c r="T122" t="s">
        <v>144</v>
      </c>
      <c r="U122">
        <v>0.5</v>
      </c>
      <c r="V122">
        <v>0</v>
      </c>
      <c r="Y122">
        <v>20129</v>
      </c>
      <c r="Z122">
        <v>430.59</v>
      </c>
      <c r="AA122">
        <v>0.87</v>
      </c>
    </row>
    <row r="123" spans="2:27" x14ac:dyDescent="0.55000000000000004">
      <c r="B123">
        <v>3124</v>
      </c>
      <c r="C123">
        <v>20114</v>
      </c>
      <c r="D123">
        <v>20115</v>
      </c>
      <c r="E123">
        <v>18.452960000000001</v>
      </c>
      <c r="F123">
        <v>1.4286E-2</v>
      </c>
      <c r="G123">
        <v>0</v>
      </c>
      <c r="H123">
        <v>0.24</v>
      </c>
      <c r="I123">
        <f t="shared" si="12"/>
        <v>0.5</v>
      </c>
      <c r="J123">
        <f t="shared" si="13"/>
        <v>373.07</v>
      </c>
      <c r="K123">
        <f t="shared" si="14"/>
        <v>371.49</v>
      </c>
      <c r="L123" s="61">
        <f t="shared" si="15"/>
        <v>8.5623119542880058E-2</v>
      </c>
      <c r="M123" s="62">
        <f t="shared" si="16"/>
        <v>69.998600027999444</v>
      </c>
      <c r="N123">
        <f t="shared" si="17"/>
        <v>5.1206475672768459</v>
      </c>
      <c r="O123">
        <f t="shared" si="18"/>
        <v>3.6036379691354665</v>
      </c>
      <c r="S123">
        <v>3124</v>
      </c>
      <c r="T123" t="s">
        <v>144</v>
      </c>
      <c r="U123">
        <v>0.5</v>
      </c>
      <c r="V123">
        <v>0</v>
      </c>
      <c r="Y123">
        <v>20130</v>
      </c>
      <c r="Z123">
        <v>431.71</v>
      </c>
      <c r="AA123">
        <v>0.87</v>
      </c>
    </row>
    <row r="124" spans="2:27" x14ac:dyDescent="0.55000000000000004">
      <c r="B124">
        <v>3125</v>
      </c>
      <c r="C124">
        <v>20247</v>
      </c>
      <c r="D124">
        <v>20115</v>
      </c>
      <c r="E124">
        <v>16.443019</v>
      </c>
      <c r="F124">
        <v>1.4286E-2</v>
      </c>
      <c r="G124">
        <v>0</v>
      </c>
      <c r="H124">
        <v>0.24</v>
      </c>
      <c r="I124">
        <f t="shared" si="12"/>
        <v>0.3</v>
      </c>
      <c r="J124">
        <f t="shared" si="13"/>
        <v>372.95</v>
      </c>
      <c r="K124">
        <f t="shared" si="14"/>
        <v>371.49</v>
      </c>
      <c r="L124" s="61">
        <f t="shared" si="15"/>
        <v>8.8791480445286813E-2</v>
      </c>
      <c r="M124" s="62">
        <f t="shared" si="16"/>
        <v>69.998600027999444</v>
      </c>
      <c r="N124">
        <f t="shared" si="17"/>
        <v>3.7095040113775029</v>
      </c>
      <c r="O124">
        <f t="shared" si="18"/>
        <v>4.4326731955450773</v>
      </c>
      <c r="S124">
        <v>3125</v>
      </c>
      <c r="T124" t="s">
        <v>144</v>
      </c>
      <c r="U124">
        <v>0.3</v>
      </c>
      <c r="V124">
        <v>0</v>
      </c>
      <c r="Y124">
        <v>20131</v>
      </c>
      <c r="Z124">
        <v>434.15</v>
      </c>
      <c r="AA124">
        <v>0.95</v>
      </c>
    </row>
    <row r="125" spans="2:27" x14ac:dyDescent="0.55000000000000004">
      <c r="B125">
        <v>3126</v>
      </c>
      <c r="C125">
        <v>20115</v>
      </c>
      <c r="D125">
        <v>20139</v>
      </c>
      <c r="E125">
        <v>8.7824749999999998</v>
      </c>
      <c r="F125">
        <v>1.4286E-2</v>
      </c>
      <c r="G125">
        <v>0</v>
      </c>
      <c r="H125">
        <v>0.1</v>
      </c>
      <c r="I125">
        <f t="shared" si="12"/>
        <v>0.5</v>
      </c>
      <c r="J125">
        <f t="shared" si="13"/>
        <v>371.25</v>
      </c>
      <c r="K125">
        <f t="shared" si="14"/>
        <v>370.56</v>
      </c>
      <c r="L125" s="61">
        <f t="shared" si="15"/>
        <v>7.8565552421156648E-2</v>
      </c>
      <c r="M125" s="62">
        <f t="shared" si="16"/>
        <v>69.998600027999444</v>
      </c>
      <c r="N125">
        <f t="shared" si="17"/>
        <v>4.9050726834404959</v>
      </c>
      <c r="O125">
        <f t="shared" si="18"/>
        <v>1.7904882489610394</v>
      </c>
      <c r="S125">
        <v>3126</v>
      </c>
      <c r="T125" t="s">
        <v>144</v>
      </c>
      <c r="U125">
        <v>0.5</v>
      </c>
      <c r="V125">
        <v>0</v>
      </c>
      <c r="Y125">
        <v>20132</v>
      </c>
      <c r="Z125">
        <v>436.01</v>
      </c>
      <c r="AA125">
        <v>1.1200000000000001</v>
      </c>
    </row>
    <row r="126" spans="2:27" x14ac:dyDescent="0.55000000000000004">
      <c r="B126">
        <v>3127</v>
      </c>
      <c r="C126">
        <v>20116</v>
      </c>
      <c r="D126">
        <v>20117</v>
      </c>
      <c r="E126">
        <v>46.690010999999998</v>
      </c>
      <c r="F126">
        <v>1.4286E-2</v>
      </c>
      <c r="G126">
        <v>0</v>
      </c>
      <c r="H126">
        <v>0</v>
      </c>
      <c r="I126">
        <f t="shared" si="12"/>
        <v>0.5</v>
      </c>
      <c r="J126">
        <f t="shared" si="13"/>
        <v>384.44</v>
      </c>
      <c r="K126">
        <f t="shared" si="14"/>
        <v>380.85</v>
      </c>
      <c r="L126" s="61">
        <f t="shared" si="15"/>
        <v>7.6890108250348782E-2</v>
      </c>
      <c r="M126" s="62">
        <f t="shared" si="16"/>
        <v>69.998600027999444</v>
      </c>
      <c r="N126">
        <f t="shared" si="17"/>
        <v>4.8524894411116053</v>
      </c>
      <c r="O126">
        <f t="shared" si="18"/>
        <v>9.6218676138539472</v>
      </c>
      <c r="S126">
        <v>3127</v>
      </c>
      <c r="T126" t="s">
        <v>144</v>
      </c>
      <c r="U126">
        <v>0.5</v>
      </c>
      <c r="V126">
        <v>0</v>
      </c>
      <c r="Y126">
        <v>20133</v>
      </c>
      <c r="Z126">
        <v>439.08</v>
      </c>
      <c r="AA126">
        <v>1</v>
      </c>
    </row>
    <row r="127" spans="2:27" x14ac:dyDescent="0.55000000000000004">
      <c r="B127">
        <v>3128</v>
      </c>
      <c r="C127">
        <v>20118</v>
      </c>
      <c r="D127">
        <v>23234</v>
      </c>
      <c r="E127">
        <v>55.306396999999997</v>
      </c>
      <c r="F127">
        <v>9.0910000000000001E-3</v>
      </c>
      <c r="G127">
        <v>0</v>
      </c>
      <c r="H127">
        <v>0</v>
      </c>
      <c r="I127">
        <f t="shared" si="12"/>
        <v>0.3</v>
      </c>
      <c r="J127">
        <f t="shared" si="13"/>
        <v>408.37</v>
      </c>
      <c r="K127">
        <f t="shared" si="14"/>
        <v>398.9</v>
      </c>
      <c r="L127" s="61">
        <f t="shared" si="15"/>
        <v>0.17122793227698466</v>
      </c>
      <c r="M127" s="62">
        <f t="shared" si="16"/>
        <v>109.99890001099989</v>
      </c>
      <c r="N127">
        <f t="shared" si="17"/>
        <v>8.0949932436665559</v>
      </c>
      <c r="O127">
        <f t="shared" si="18"/>
        <v>6.8321733366820512</v>
      </c>
      <c r="S127">
        <v>3128</v>
      </c>
      <c r="T127" t="s">
        <v>144</v>
      </c>
      <c r="U127">
        <v>0.3</v>
      </c>
      <c r="V127">
        <v>0</v>
      </c>
      <c r="Y127">
        <v>20135</v>
      </c>
      <c r="Z127">
        <v>431.08</v>
      </c>
      <c r="AA127">
        <v>1.45</v>
      </c>
    </row>
    <row r="128" spans="2:27" x14ac:dyDescent="0.55000000000000004">
      <c r="B128">
        <v>3129</v>
      </c>
      <c r="C128">
        <v>20119</v>
      </c>
      <c r="D128">
        <v>20120</v>
      </c>
      <c r="E128">
        <v>50.459488</v>
      </c>
      <c r="F128">
        <v>1.4286E-2</v>
      </c>
      <c r="G128">
        <v>0</v>
      </c>
      <c r="H128">
        <v>0.31</v>
      </c>
      <c r="I128">
        <f t="shared" si="12"/>
        <v>0.25</v>
      </c>
      <c r="J128">
        <f t="shared" si="13"/>
        <v>409.9</v>
      </c>
      <c r="K128">
        <f t="shared" si="14"/>
        <v>408.11</v>
      </c>
      <c r="L128" s="61">
        <f t="shared" si="15"/>
        <v>3.5474002431415151E-2</v>
      </c>
      <c r="M128" s="62">
        <f t="shared" si="16"/>
        <v>69.998600027999444</v>
      </c>
      <c r="N128">
        <f t="shared" si="17"/>
        <v>2.0763367693009158</v>
      </c>
      <c r="O128">
        <f t="shared" si="18"/>
        <v>24.302169448643564</v>
      </c>
      <c r="S128">
        <v>3129</v>
      </c>
      <c r="T128" t="s">
        <v>144</v>
      </c>
      <c r="U128">
        <v>0.25</v>
      </c>
      <c r="V128">
        <v>0</v>
      </c>
      <c r="Y128">
        <v>20136</v>
      </c>
      <c r="Z128">
        <v>421.76</v>
      </c>
      <c r="AA128">
        <v>1.26</v>
      </c>
    </row>
    <row r="129" spans="2:27" x14ac:dyDescent="0.55000000000000004">
      <c r="B129">
        <v>3130</v>
      </c>
      <c r="C129">
        <v>22169</v>
      </c>
      <c r="D129">
        <v>20120</v>
      </c>
      <c r="E129">
        <v>36.383474</v>
      </c>
      <c r="F129">
        <v>1.4286E-2</v>
      </c>
      <c r="G129">
        <v>0</v>
      </c>
      <c r="H129">
        <v>0.17</v>
      </c>
      <c r="I129">
        <f t="shared" si="12"/>
        <v>0.25</v>
      </c>
      <c r="J129">
        <f t="shared" si="13"/>
        <v>408.29</v>
      </c>
      <c r="K129">
        <f t="shared" si="14"/>
        <v>407.97</v>
      </c>
      <c r="L129" s="61">
        <f t="shared" si="15"/>
        <v>8.7952019095260993E-3</v>
      </c>
      <c r="M129" s="62">
        <f t="shared" si="16"/>
        <v>69.998600027999444</v>
      </c>
      <c r="N129">
        <f t="shared" si="17"/>
        <v>1.0338692205021984</v>
      </c>
      <c r="O129">
        <f t="shared" si="18"/>
        <v>35.191563186615468</v>
      </c>
      <c r="S129">
        <v>3130</v>
      </c>
      <c r="T129" t="s">
        <v>144</v>
      </c>
      <c r="U129">
        <v>0.25</v>
      </c>
      <c r="V129">
        <v>0</v>
      </c>
      <c r="Y129">
        <v>20138</v>
      </c>
      <c r="Z129">
        <v>414.37</v>
      </c>
      <c r="AA129">
        <v>1.44</v>
      </c>
    </row>
    <row r="130" spans="2:27" x14ac:dyDescent="0.55000000000000004">
      <c r="B130">
        <v>3131</v>
      </c>
      <c r="C130">
        <v>20120</v>
      </c>
      <c r="D130">
        <v>20121</v>
      </c>
      <c r="E130">
        <v>40.783842</v>
      </c>
      <c r="F130">
        <v>1.4286E-2</v>
      </c>
      <c r="G130">
        <v>0.21</v>
      </c>
      <c r="H130">
        <v>0.2</v>
      </c>
      <c r="I130">
        <f t="shared" si="12"/>
        <v>0.25</v>
      </c>
      <c r="J130">
        <f t="shared" si="13"/>
        <v>408.01</v>
      </c>
      <c r="K130">
        <f t="shared" si="14"/>
        <v>400.3</v>
      </c>
      <c r="L130" s="61">
        <f t="shared" si="15"/>
        <v>0.18904545579594928</v>
      </c>
      <c r="M130" s="62">
        <f t="shared" si="16"/>
        <v>69.998600027999444</v>
      </c>
      <c r="N130">
        <f t="shared" si="17"/>
        <v>4.7932029762836574</v>
      </c>
      <c r="O130">
        <f t="shared" si="18"/>
        <v>8.5086824409053463</v>
      </c>
      <c r="S130">
        <v>3131</v>
      </c>
      <c r="T130" t="s">
        <v>144</v>
      </c>
      <c r="U130">
        <v>0.25</v>
      </c>
      <c r="V130">
        <v>0</v>
      </c>
      <c r="Y130">
        <v>20139</v>
      </c>
      <c r="Z130">
        <v>370.46</v>
      </c>
      <c r="AA130">
        <v>5.31</v>
      </c>
    </row>
    <row r="131" spans="2:27" x14ac:dyDescent="0.55000000000000004">
      <c r="B131">
        <v>3132</v>
      </c>
      <c r="C131">
        <v>20121</v>
      </c>
      <c r="D131">
        <v>20122</v>
      </c>
      <c r="E131">
        <v>34.626154</v>
      </c>
      <c r="F131">
        <v>1.4286E-2</v>
      </c>
      <c r="G131">
        <v>0</v>
      </c>
      <c r="H131">
        <v>0.05</v>
      </c>
      <c r="I131">
        <f t="shared" si="12"/>
        <v>0.25</v>
      </c>
      <c r="J131">
        <f t="shared" si="13"/>
        <v>400.1</v>
      </c>
      <c r="K131">
        <f t="shared" si="14"/>
        <v>394.63</v>
      </c>
      <c r="L131" s="61">
        <f t="shared" si="15"/>
        <v>0.15797307434143645</v>
      </c>
      <c r="M131" s="62">
        <f t="shared" si="16"/>
        <v>69.998600027999444</v>
      </c>
      <c r="N131">
        <f t="shared" si="17"/>
        <v>4.3816151965094754</v>
      </c>
      <c r="O131">
        <f t="shared" si="18"/>
        <v>7.9026003989542994</v>
      </c>
      <c r="S131">
        <v>3132</v>
      </c>
      <c r="T131" t="s">
        <v>144</v>
      </c>
      <c r="U131">
        <v>0.25</v>
      </c>
      <c r="V131">
        <v>0</v>
      </c>
      <c r="Y131">
        <v>20140</v>
      </c>
      <c r="Z131">
        <v>369.82</v>
      </c>
      <c r="AA131">
        <v>3.64</v>
      </c>
    </row>
    <row r="132" spans="2:27" x14ac:dyDescent="0.55000000000000004">
      <c r="B132">
        <v>3133</v>
      </c>
      <c r="C132">
        <v>20138</v>
      </c>
      <c r="D132">
        <v>20123</v>
      </c>
      <c r="E132">
        <v>161.03333000000001</v>
      </c>
      <c r="F132">
        <v>1.4286E-2</v>
      </c>
      <c r="G132">
        <v>0</v>
      </c>
      <c r="H132">
        <v>0.02</v>
      </c>
      <c r="I132">
        <f t="shared" ref="I132:I195" si="19">VLOOKUP(B132,$S$3:$V$1268,3,0)</f>
        <v>0.3</v>
      </c>
      <c r="J132">
        <f t="shared" ref="J132:J195" si="20">VLOOKUP(C132,$Y$3:$Z$1285,2,0)+G132</f>
        <v>414.37</v>
      </c>
      <c r="K132">
        <f t="shared" ref="K132:K195" si="21">VLOOKUP(D132,$Y$3:$Z$1285,2,0)+H132</f>
        <v>397.65999999999997</v>
      </c>
      <c r="L132" s="61">
        <f t="shared" ref="L132:L195" si="22">(J132-K132)/E132</f>
        <v>0.10376733810323636</v>
      </c>
      <c r="M132" s="62">
        <f t="shared" ref="M132:M195" si="23">1/F132</f>
        <v>69.998600027999444</v>
      </c>
      <c r="N132">
        <f t="shared" ref="N132:N195" si="24">M132*SQRT(L132)*(I132/4)^(2/3)</f>
        <v>4.0101492316158716</v>
      </c>
      <c r="O132">
        <f t="shared" ref="O132:O195" si="25">E132/N132</f>
        <v>40.15644323917401</v>
      </c>
      <c r="S132">
        <v>3133</v>
      </c>
      <c r="T132" t="s">
        <v>144</v>
      </c>
      <c r="U132">
        <v>0.3</v>
      </c>
      <c r="V132">
        <v>0</v>
      </c>
      <c r="Y132">
        <v>20141</v>
      </c>
      <c r="Z132">
        <v>368.62</v>
      </c>
      <c r="AA132">
        <v>2.2000000000000002</v>
      </c>
    </row>
    <row r="133" spans="2:27" x14ac:dyDescent="0.55000000000000004">
      <c r="B133">
        <v>3134</v>
      </c>
      <c r="C133">
        <v>20124</v>
      </c>
      <c r="D133">
        <v>20138</v>
      </c>
      <c r="E133">
        <v>64.347431999999998</v>
      </c>
      <c r="F133">
        <v>1.4286E-2</v>
      </c>
      <c r="G133">
        <v>0</v>
      </c>
      <c r="H133">
        <v>0</v>
      </c>
      <c r="I133">
        <f t="shared" si="19"/>
        <v>0.4</v>
      </c>
      <c r="J133">
        <f t="shared" si="20"/>
        <v>417.43</v>
      </c>
      <c r="K133">
        <f t="shared" si="21"/>
        <v>414.37</v>
      </c>
      <c r="L133" s="61">
        <f t="shared" si="22"/>
        <v>4.7554345292287692E-2</v>
      </c>
      <c r="M133" s="62">
        <f t="shared" si="23"/>
        <v>69.998600027999444</v>
      </c>
      <c r="N133">
        <f t="shared" si="24"/>
        <v>3.2886510264050481</v>
      </c>
      <c r="O133">
        <f t="shared" si="25"/>
        <v>19.566512677491559</v>
      </c>
      <c r="S133">
        <v>3134</v>
      </c>
      <c r="T133" t="s">
        <v>144</v>
      </c>
      <c r="U133">
        <v>0.4</v>
      </c>
      <c r="V133">
        <v>0</v>
      </c>
      <c r="Y133">
        <v>20142</v>
      </c>
      <c r="Z133">
        <v>385.96</v>
      </c>
      <c r="AA133">
        <v>0.64</v>
      </c>
    </row>
    <row r="134" spans="2:27" x14ac:dyDescent="0.55000000000000004">
      <c r="B134">
        <v>3135</v>
      </c>
      <c r="C134">
        <v>20125</v>
      </c>
      <c r="D134">
        <v>20124</v>
      </c>
      <c r="E134">
        <v>57.936672000000002</v>
      </c>
      <c r="F134">
        <v>1.4286E-2</v>
      </c>
      <c r="G134">
        <v>0</v>
      </c>
      <c r="H134">
        <v>0.01</v>
      </c>
      <c r="I134">
        <f t="shared" si="19"/>
        <v>0.3</v>
      </c>
      <c r="J134">
        <f t="shared" si="20"/>
        <v>421.37</v>
      </c>
      <c r="K134">
        <f t="shared" si="21"/>
        <v>417.44</v>
      </c>
      <c r="L134" s="61">
        <f t="shared" si="22"/>
        <v>6.783268462503346E-2</v>
      </c>
      <c r="M134" s="62">
        <f t="shared" si="23"/>
        <v>69.998600027999444</v>
      </c>
      <c r="N134">
        <f t="shared" si="24"/>
        <v>3.2422738922653584</v>
      </c>
      <c r="O134">
        <f t="shared" si="25"/>
        <v>17.869147988456945</v>
      </c>
      <c r="S134">
        <v>3135</v>
      </c>
      <c r="T134" t="s">
        <v>144</v>
      </c>
      <c r="U134">
        <v>0.3</v>
      </c>
      <c r="V134">
        <v>0</v>
      </c>
      <c r="Y134">
        <v>20143</v>
      </c>
      <c r="Z134">
        <v>385.03</v>
      </c>
      <c r="AA134">
        <v>1.24</v>
      </c>
    </row>
    <row r="135" spans="2:27" x14ac:dyDescent="0.55000000000000004">
      <c r="B135">
        <v>3136</v>
      </c>
      <c r="C135">
        <v>20126</v>
      </c>
      <c r="D135">
        <v>20125</v>
      </c>
      <c r="E135">
        <v>65.780613000000002</v>
      </c>
      <c r="F135">
        <v>1.4286E-2</v>
      </c>
      <c r="G135">
        <v>0</v>
      </c>
      <c r="H135">
        <v>0.09</v>
      </c>
      <c r="I135">
        <f t="shared" si="19"/>
        <v>0.3</v>
      </c>
      <c r="J135">
        <f t="shared" si="20"/>
        <v>425.93</v>
      </c>
      <c r="K135">
        <f t="shared" si="21"/>
        <v>421.46</v>
      </c>
      <c r="L135" s="61">
        <f t="shared" si="22"/>
        <v>6.795315209361194E-2</v>
      </c>
      <c r="M135" s="62">
        <f t="shared" si="23"/>
        <v>69.998600027999444</v>
      </c>
      <c r="N135">
        <f t="shared" si="24"/>
        <v>3.2451516735869608</v>
      </c>
      <c r="O135">
        <f t="shared" si="25"/>
        <v>20.270427892601635</v>
      </c>
      <c r="S135">
        <v>3136</v>
      </c>
      <c r="T135" t="s">
        <v>144</v>
      </c>
      <c r="U135">
        <v>0.3</v>
      </c>
      <c r="V135">
        <v>0</v>
      </c>
      <c r="Y135">
        <v>20144</v>
      </c>
      <c r="Z135">
        <v>382.91</v>
      </c>
      <c r="AA135">
        <v>1.92</v>
      </c>
    </row>
    <row r="136" spans="2:27" x14ac:dyDescent="0.55000000000000004">
      <c r="B136">
        <v>3137</v>
      </c>
      <c r="C136">
        <v>20127</v>
      </c>
      <c r="D136">
        <v>20126</v>
      </c>
      <c r="E136">
        <v>33.342543999999997</v>
      </c>
      <c r="F136">
        <v>9.0910000000000001E-3</v>
      </c>
      <c r="G136">
        <v>0</v>
      </c>
      <c r="H136">
        <v>0.03</v>
      </c>
      <c r="I136">
        <f t="shared" si="19"/>
        <v>0.25</v>
      </c>
      <c r="J136">
        <f t="shared" si="20"/>
        <v>428.09</v>
      </c>
      <c r="K136">
        <f t="shared" si="21"/>
        <v>425.96</v>
      </c>
      <c r="L136" s="61">
        <f t="shared" si="22"/>
        <v>6.3882348029592334E-2</v>
      </c>
      <c r="M136" s="62">
        <f t="shared" si="23"/>
        <v>109.99890001099989</v>
      </c>
      <c r="N136">
        <f t="shared" si="24"/>
        <v>4.3785682379411597</v>
      </c>
      <c r="O136">
        <f t="shared" si="25"/>
        <v>7.6149421884259469</v>
      </c>
      <c r="S136">
        <v>3137</v>
      </c>
      <c r="T136" t="s">
        <v>144</v>
      </c>
      <c r="U136">
        <v>0.25</v>
      </c>
      <c r="V136">
        <v>0</v>
      </c>
      <c r="Y136">
        <v>20145</v>
      </c>
      <c r="Z136">
        <v>380.23</v>
      </c>
      <c r="AA136">
        <v>1.68</v>
      </c>
    </row>
    <row r="137" spans="2:27" x14ac:dyDescent="0.55000000000000004">
      <c r="B137">
        <v>3138</v>
      </c>
      <c r="C137">
        <v>20128</v>
      </c>
      <c r="D137">
        <v>20127</v>
      </c>
      <c r="E137">
        <v>30.647162000000002</v>
      </c>
      <c r="F137">
        <v>9.0910000000000001E-3</v>
      </c>
      <c r="G137">
        <v>0</v>
      </c>
      <c r="H137">
        <v>0.02</v>
      </c>
      <c r="I137">
        <f t="shared" si="19"/>
        <v>0.25</v>
      </c>
      <c r="J137">
        <f t="shared" si="20"/>
        <v>429.51</v>
      </c>
      <c r="K137">
        <f t="shared" si="21"/>
        <v>428.10999999999996</v>
      </c>
      <c r="L137" s="61">
        <f t="shared" si="22"/>
        <v>4.5681228167229124E-2</v>
      </c>
      <c r="M137" s="62">
        <f t="shared" si="23"/>
        <v>109.99890001099989</v>
      </c>
      <c r="N137">
        <f t="shared" si="24"/>
        <v>3.7026321940241491</v>
      </c>
      <c r="O137">
        <f t="shared" si="25"/>
        <v>8.277128376257</v>
      </c>
      <c r="S137">
        <v>3138</v>
      </c>
      <c r="T137" t="s">
        <v>144</v>
      </c>
      <c r="U137">
        <v>0.25</v>
      </c>
      <c r="V137">
        <v>0</v>
      </c>
      <c r="Y137">
        <v>20146</v>
      </c>
      <c r="Z137">
        <v>371.82</v>
      </c>
      <c r="AA137">
        <v>0.94</v>
      </c>
    </row>
    <row r="138" spans="2:27" x14ac:dyDescent="0.55000000000000004">
      <c r="B138">
        <v>3139</v>
      </c>
      <c r="C138">
        <v>20129</v>
      </c>
      <c r="D138">
        <v>20128</v>
      </c>
      <c r="E138">
        <v>7.1305569999999996</v>
      </c>
      <c r="F138">
        <v>9.0910000000000001E-3</v>
      </c>
      <c r="G138">
        <v>0</v>
      </c>
      <c r="H138">
        <v>0.24</v>
      </c>
      <c r="I138">
        <f t="shared" si="19"/>
        <v>0.25</v>
      </c>
      <c r="J138">
        <f t="shared" si="20"/>
        <v>430.59</v>
      </c>
      <c r="K138">
        <f t="shared" si="21"/>
        <v>429.75</v>
      </c>
      <c r="L138" s="61">
        <f t="shared" si="22"/>
        <v>0.11780285887904339</v>
      </c>
      <c r="M138" s="62">
        <f t="shared" si="23"/>
        <v>109.99890001099989</v>
      </c>
      <c r="N138">
        <f t="shared" si="24"/>
        <v>5.9459274010014838</v>
      </c>
      <c r="O138">
        <f t="shared" si="25"/>
        <v>1.1992337812262872</v>
      </c>
      <c r="S138">
        <v>3139</v>
      </c>
      <c r="T138" t="s">
        <v>144</v>
      </c>
      <c r="U138">
        <v>0.25</v>
      </c>
      <c r="V138">
        <v>0</v>
      </c>
      <c r="Y138">
        <v>20147</v>
      </c>
      <c r="Z138">
        <v>363.95</v>
      </c>
      <c r="AA138">
        <v>1.05</v>
      </c>
    </row>
    <row r="139" spans="2:27" x14ac:dyDescent="0.55000000000000004">
      <c r="B139">
        <v>3140</v>
      </c>
      <c r="C139">
        <v>20130</v>
      </c>
      <c r="D139">
        <v>20129</v>
      </c>
      <c r="E139">
        <v>17.655794</v>
      </c>
      <c r="F139">
        <v>9.0910000000000001E-3</v>
      </c>
      <c r="G139">
        <v>0</v>
      </c>
      <c r="H139">
        <v>0.11</v>
      </c>
      <c r="I139">
        <f t="shared" si="19"/>
        <v>0.25</v>
      </c>
      <c r="J139">
        <f t="shared" si="20"/>
        <v>431.71</v>
      </c>
      <c r="K139">
        <f t="shared" si="21"/>
        <v>430.7</v>
      </c>
      <c r="L139" s="61">
        <f t="shared" si="22"/>
        <v>5.720501723117017E-2</v>
      </c>
      <c r="M139" s="62">
        <f t="shared" si="23"/>
        <v>109.99890001099989</v>
      </c>
      <c r="N139">
        <f t="shared" si="24"/>
        <v>4.1434179915680991</v>
      </c>
      <c r="O139">
        <f t="shared" si="25"/>
        <v>4.2611665141990827</v>
      </c>
      <c r="S139">
        <v>3140</v>
      </c>
      <c r="T139" t="s">
        <v>144</v>
      </c>
      <c r="U139">
        <v>0.25</v>
      </c>
      <c r="V139">
        <v>0</v>
      </c>
      <c r="Y139">
        <v>20148</v>
      </c>
      <c r="Z139">
        <v>358.09</v>
      </c>
      <c r="AA139">
        <v>1.36</v>
      </c>
    </row>
    <row r="140" spans="2:27" x14ac:dyDescent="0.55000000000000004">
      <c r="B140">
        <v>3141</v>
      </c>
      <c r="C140">
        <v>20131</v>
      </c>
      <c r="D140">
        <v>20130</v>
      </c>
      <c r="E140">
        <v>36.799014999999997</v>
      </c>
      <c r="F140">
        <v>9.0910000000000001E-3</v>
      </c>
      <c r="G140">
        <v>0</v>
      </c>
      <c r="H140">
        <v>0.09</v>
      </c>
      <c r="I140">
        <f t="shared" si="19"/>
        <v>0.25</v>
      </c>
      <c r="J140">
        <f t="shared" si="20"/>
        <v>434.15</v>
      </c>
      <c r="K140">
        <f t="shared" si="21"/>
        <v>431.79999999999995</v>
      </c>
      <c r="L140" s="61">
        <f t="shared" si="22"/>
        <v>6.3860404959209444E-2</v>
      </c>
      <c r="M140" s="62">
        <f t="shared" si="23"/>
        <v>109.99890001099989</v>
      </c>
      <c r="N140">
        <f t="shared" si="24"/>
        <v>4.3778161719478739</v>
      </c>
      <c r="O140">
        <f t="shared" si="25"/>
        <v>8.405792649723475</v>
      </c>
      <c r="S140">
        <v>3141</v>
      </c>
      <c r="T140" t="s">
        <v>144</v>
      </c>
      <c r="U140">
        <v>0.25</v>
      </c>
      <c r="V140">
        <v>0</v>
      </c>
      <c r="Y140">
        <v>20149</v>
      </c>
      <c r="Z140">
        <v>355.47</v>
      </c>
      <c r="AA140">
        <v>2.0299999999999998</v>
      </c>
    </row>
    <row r="141" spans="2:27" x14ac:dyDescent="0.55000000000000004">
      <c r="B141">
        <v>3142</v>
      </c>
      <c r="C141">
        <v>20132</v>
      </c>
      <c r="D141">
        <v>20131</v>
      </c>
      <c r="E141">
        <v>29.058333000000001</v>
      </c>
      <c r="F141">
        <v>9.0910000000000001E-3</v>
      </c>
      <c r="G141">
        <v>0</v>
      </c>
      <c r="H141">
        <v>0.05</v>
      </c>
      <c r="I141">
        <f t="shared" si="19"/>
        <v>0.25</v>
      </c>
      <c r="J141">
        <f t="shared" si="20"/>
        <v>436.01</v>
      </c>
      <c r="K141">
        <f t="shared" si="21"/>
        <v>434.2</v>
      </c>
      <c r="L141" s="61">
        <f t="shared" si="22"/>
        <v>6.2288500857912328E-2</v>
      </c>
      <c r="M141" s="62">
        <f t="shared" si="23"/>
        <v>109.99890001099989</v>
      </c>
      <c r="N141">
        <f t="shared" si="24"/>
        <v>4.323601176957462</v>
      </c>
      <c r="O141">
        <f t="shared" si="25"/>
        <v>6.7208634216462313</v>
      </c>
      <c r="S141">
        <v>3142</v>
      </c>
      <c r="T141" t="s">
        <v>144</v>
      </c>
      <c r="U141">
        <v>0.25</v>
      </c>
      <c r="V141">
        <v>0</v>
      </c>
      <c r="Y141">
        <v>20150</v>
      </c>
      <c r="Z141">
        <v>351.01</v>
      </c>
      <c r="AA141">
        <v>0.6</v>
      </c>
    </row>
    <row r="142" spans="2:27" x14ac:dyDescent="0.55000000000000004">
      <c r="B142">
        <v>3143</v>
      </c>
      <c r="C142">
        <v>20133</v>
      </c>
      <c r="D142">
        <v>20132</v>
      </c>
      <c r="E142">
        <v>41.318784000000001</v>
      </c>
      <c r="F142">
        <v>9.0910000000000001E-3</v>
      </c>
      <c r="G142">
        <v>0</v>
      </c>
      <c r="H142">
        <v>0.01</v>
      </c>
      <c r="I142">
        <f t="shared" si="19"/>
        <v>0.25</v>
      </c>
      <c r="J142">
        <f t="shared" si="20"/>
        <v>439.08</v>
      </c>
      <c r="K142">
        <f t="shared" si="21"/>
        <v>436.02</v>
      </c>
      <c r="L142" s="61">
        <f t="shared" si="22"/>
        <v>7.4058326595477786E-2</v>
      </c>
      <c r="M142" s="62">
        <f t="shared" si="23"/>
        <v>109.99890001099989</v>
      </c>
      <c r="N142">
        <f t="shared" si="24"/>
        <v>4.7144239506489125</v>
      </c>
      <c r="O142">
        <f t="shared" si="25"/>
        <v>8.7643335500857358</v>
      </c>
      <c r="S142">
        <v>3143</v>
      </c>
      <c r="T142" t="s">
        <v>144</v>
      </c>
      <c r="U142">
        <v>0.25</v>
      </c>
      <c r="V142">
        <v>0</v>
      </c>
      <c r="Y142">
        <v>20151</v>
      </c>
      <c r="Z142">
        <v>360.02</v>
      </c>
      <c r="AA142">
        <v>3.12</v>
      </c>
    </row>
    <row r="143" spans="2:27" x14ac:dyDescent="0.55000000000000004">
      <c r="B143">
        <v>3144</v>
      </c>
      <c r="C143">
        <v>1296</v>
      </c>
      <c r="D143">
        <v>20135</v>
      </c>
      <c r="E143">
        <v>52.351956999999999</v>
      </c>
      <c r="F143">
        <v>9.0910000000000001E-3</v>
      </c>
      <c r="G143">
        <v>0</v>
      </c>
      <c r="H143">
        <v>0</v>
      </c>
      <c r="I143">
        <f t="shared" si="19"/>
        <v>0.2</v>
      </c>
      <c r="J143">
        <f t="shared" si="20"/>
        <v>434.21</v>
      </c>
      <c r="K143">
        <f t="shared" si="21"/>
        <v>431.08</v>
      </c>
      <c r="L143" s="61">
        <f t="shared" si="22"/>
        <v>5.9787640794402311E-2</v>
      </c>
      <c r="M143" s="62">
        <f t="shared" si="23"/>
        <v>109.99890001099989</v>
      </c>
      <c r="N143">
        <f t="shared" si="24"/>
        <v>3.6504022217909542</v>
      </c>
      <c r="O143">
        <f t="shared" si="25"/>
        <v>14.341421525410745</v>
      </c>
      <c r="S143">
        <v>3144</v>
      </c>
      <c r="T143" t="s">
        <v>144</v>
      </c>
      <c r="U143">
        <v>0.2</v>
      </c>
      <c r="V143">
        <v>0</v>
      </c>
      <c r="Y143">
        <v>20152</v>
      </c>
      <c r="Z143">
        <v>363.26</v>
      </c>
      <c r="AA143">
        <v>1.23</v>
      </c>
    </row>
    <row r="144" spans="2:27" x14ac:dyDescent="0.55000000000000004">
      <c r="B144">
        <v>3145</v>
      </c>
      <c r="C144">
        <v>20135</v>
      </c>
      <c r="D144">
        <v>20136</v>
      </c>
      <c r="E144">
        <v>50.124972999999997</v>
      </c>
      <c r="F144">
        <v>9.0910000000000001E-3</v>
      </c>
      <c r="G144">
        <v>0</v>
      </c>
      <c r="H144">
        <v>0.02</v>
      </c>
      <c r="I144">
        <f t="shared" si="19"/>
        <v>0.2</v>
      </c>
      <c r="J144">
        <f t="shared" si="20"/>
        <v>431.08</v>
      </c>
      <c r="K144">
        <f t="shared" si="21"/>
        <v>421.78</v>
      </c>
      <c r="L144" s="61">
        <f t="shared" si="22"/>
        <v>0.18553625954072858</v>
      </c>
      <c r="M144" s="62">
        <f t="shared" si="23"/>
        <v>109.99890001099989</v>
      </c>
      <c r="N144">
        <f t="shared" si="24"/>
        <v>6.4305691132981426</v>
      </c>
      <c r="O144">
        <f t="shared" si="25"/>
        <v>7.7947957819695448</v>
      </c>
      <c r="S144">
        <v>3145</v>
      </c>
      <c r="T144" t="s">
        <v>144</v>
      </c>
      <c r="U144">
        <v>0.2</v>
      </c>
      <c r="V144">
        <v>0</v>
      </c>
      <c r="Y144">
        <v>20153</v>
      </c>
      <c r="Z144">
        <v>365.75</v>
      </c>
      <c r="AA144">
        <v>2.2599999999999998</v>
      </c>
    </row>
    <row r="145" spans="2:27" x14ac:dyDescent="0.55000000000000004">
      <c r="B145">
        <v>3146</v>
      </c>
      <c r="C145">
        <v>20136</v>
      </c>
      <c r="D145">
        <v>1287</v>
      </c>
      <c r="E145">
        <v>41.311500000000002</v>
      </c>
      <c r="F145">
        <v>9.0910000000000001E-3</v>
      </c>
      <c r="G145">
        <v>0</v>
      </c>
      <c r="H145">
        <v>0</v>
      </c>
      <c r="I145">
        <f t="shared" si="19"/>
        <v>0.2</v>
      </c>
      <c r="J145">
        <f t="shared" si="20"/>
        <v>421.76</v>
      </c>
      <c r="K145">
        <f t="shared" si="21"/>
        <v>414.91</v>
      </c>
      <c r="L145" s="61">
        <f t="shared" si="22"/>
        <v>0.1658133933650428</v>
      </c>
      <c r="M145" s="62">
        <f t="shared" si="23"/>
        <v>109.99890001099989</v>
      </c>
      <c r="N145">
        <f t="shared" si="24"/>
        <v>6.0791773780319263</v>
      </c>
      <c r="O145">
        <f t="shared" si="25"/>
        <v>6.7955740441602632</v>
      </c>
      <c r="S145">
        <v>3146</v>
      </c>
      <c r="T145" t="s">
        <v>144</v>
      </c>
      <c r="U145">
        <v>0.2</v>
      </c>
      <c r="V145">
        <v>0</v>
      </c>
      <c r="Y145">
        <v>20154</v>
      </c>
      <c r="Z145">
        <v>366.17</v>
      </c>
      <c r="AA145">
        <v>1.31</v>
      </c>
    </row>
    <row r="146" spans="2:27" x14ac:dyDescent="0.55000000000000004">
      <c r="B146">
        <v>3147</v>
      </c>
      <c r="C146">
        <v>1287</v>
      </c>
      <c r="D146">
        <v>20138</v>
      </c>
      <c r="E146">
        <v>6.6255810000000004</v>
      </c>
      <c r="F146">
        <v>9.0910000000000001E-3</v>
      </c>
      <c r="G146">
        <v>0</v>
      </c>
      <c r="H146">
        <v>0</v>
      </c>
      <c r="I146">
        <f t="shared" si="19"/>
        <v>0.2</v>
      </c>
      <c r="J146">
        <f t="shared" si="20"/>
        <v>414.91</v>
      </c>
      <c r="K146">
        <f t="shared" si="21"/>
        <v>414.37</v>
      </c>
      <c r="L146" s="61">
        <f t="shared" si="22"/>
        <v>8.1502286365530877E-2</v>
      </c>
      <c r="M146" s="62">
        <f t="shared" si="23"/>
        <v>109.99890001099989</v>
      </c>
      <c r="N146">
        <f t="shared" si="24"/>
        <v>4.2620634205149823</v>
      </c>
      <c r="O146">
        <f t="shared" si="25"/>
        <v>1.5545477263685195</v>
      </c>
      <c r="S146">
        <v>3147</v>
      </c>
      <c r="T146" t="s">
        <v>144</v>
      </c>
      <c r="U146">
        <v>0.2</v>
      </c>
      <c r="V146">
        <v>0</v>
      </c>
      <c r="Y146">
        <v>20155</v>
      </c>
      <c r="Z146">
        <v>366.53</v>
      </c>
      <c r="AA146">
        <v>0.84</v>
      </c>
    </row>
    <row r="147" spans="2:27" x14ac:dyDescent="0.55000000000000004">
      <c r="B147">
        <v>3148</v>
      </c>
      <c r="C147">
        <v>20139</v>
      </c>
      <c r="D147">
        <v>20140</v>
      </c>
      <c r="E147">
        <v>18.331576999999999</v>
      </c>
      <c r="F147">
        <v>1.4286E-2</v>
      </c>
      <c r="G147">
        <v>0</v>
      </c>
      <c r="H147">
        <v>0</v>
      </c>
      <c r="I147">
        <f t="shared" si="19"/>
        <v>0.5</v>
      </c>
      <c r="J147">
        <f t="shared" si="20"/>
        <v>370.46</v>
      </c>
      <c r="K147">
        <f t="shared" si="21"/>
        <v>369.82</v>
      </c>
      <c r="L147" s="61">
        <f t="shared" si="22"/>
        <v>3.4912435520413024E-2</v>
      </c>
      <c r="M147" s="62">
        <f t="shared" si="23"/>
        <v>69.998600027999444</v>
      </c>
      <c r="N147">
        <f t="shared" si="24"/>
        <v>3.2697867994138927</v>
      </c>
      <c r="O147">
        <f t="shared" si="25"/>
        <v>5.6063523784749281</v>
      </c>
      <c r="S147">
        <v>3148</v>
      </c>
      <c r="T147" t="s">
        <v>144</v>
      </c>
      <c r="U147">
        <v>0.5</v>
      </c>
      <c r="V147">
        <v>0</v>
      </c>
      <c r="Y147">
        <v>20156</v>
      </c>
      <c r="Z147">
        <v>366.76</v>
      </c>
      <c r="AA147">
        <v>0.72</v>
      </c>
    </row>
    <row r="148" spans="2:27" x14ac:dyDescent="0.55000000000000004">
      <c r="B148">
        <v>3149</v>
      </c>
      <c r="C148">
        <v>20140</v>
      </c>
      <c r="D148">
        <v>20141</v>
      </c>
      <c r="E148">
        <v>20.571190000000001</v>
      </c>
      <c r="F148">
        <v>1.4286E-2</v>
      </c>
      <c r="G148">
        <v>0</v>
      </c>
      <c r="H148">
        <v>0.27</v>
      </c>
      <c r="I148">
        <f t="shared" si="19"/>
        <v>0.5</v>
      </c>
      <c r="J148">
        <f t="shared" si="20"/>
        <v>369.82</v>
      </c>
      <c r="K148">
        <f t="shared" si="21"/>
        <v>368.89</v>
      </c>
      <c r="L148" s="61">
        <f t="shared" si="22"/>
        <v>4.5208857630502017E-2</v>
      </c>
      <c r="M148" s="62">
        <f t="shared" si="23"/>
        <v>69.998600027999444</v>
      </c>
      <c r="N148">
        <f t="shared" si="24"/>
        <v>3.7208411491824118</v>
      </c>
      <c r="O148">
        <f t="shared" si="25"/>
        <v>5.528639674531699</v>
      </c>
      <c r="S148">
        <v>3149</v>
      </c>
      <c r="T148" t="s">
        <v>144</v>
      </c>
      <c r="U148">
        <v>0.5</v>
      </c>
      <c r="V148">
        <v>0</v>
      </c>
      <c r="Y148">
        <v>20157</v>
      </c>
      <c r="Z148">
        <v>367.01</v>
      </c>
      <c r="AA148">
        <v>0.55000000000000004</v>
      </c>
    </row>
    <row r="149" spans="2:27" x14ac:dyDescent="0.55000000000000004">
      <c r="B149">
        <v>3150</v>
      </c>
      <c r="C149">
        <v>20141</v>
      </c>
      <c r="D149">
        <v>20061</v>
      </c>
      <c r="E149">
        <v>8.6346340000000001</v>
      </c>
      <c r="F149">
        <v>1.4286E-2</v>
      </c>
      <c r="G149">
        <v>0</v>
      </c>
      <c r="H149">
        <v>0.3</v>
      </c>
      <c r="I149">
        <f t="shared" si="19"/>
        <v>0.5</v>
      </c>
      <c r="J149">
        <f t="shared" si="20"/>
        <v>368.62</v>
      </c>
      <c r="K149">
        <f t="shared" si="21"/>
        <v>368.3</v>
      </c>
      <c r="L149" s="61">
        <f t="shared" si="22"/>
        <v>3.7060053732444614E-2</v>
      </c>
      <c r="M149" s="62">
        <f t="shared" si="23"/>
        <v>69.998600027999444</v>
      </c>
      <c r="N149">
        <f t="shared" si="24"/>
        <v>3.3688555153823612</v>
      </c>
      <c r="O149">
        <f t="shared" si="25"/>
        <v>2.5630763802644054</v>
      </c>
      <c r="S149">
        <v>3150</v>
      </c>
      <c r="T149" t="s">
        <v>144</v>
      </c>
      <c r="U149">
        <v>0.5</v>
      </c>
      <c r="V149">
        <v>0</v>
      </c>
      <c r="Y149">
        <v>20158</v>
      </c>
      <c r="Z149">
        <v>351.28</v>
      </c>
      <c r="AA149">
        <v>0.88</v>
      </c>
    </row>
    <row r="150" spans="2:27" x14ac:dyDescent="0.55000000000000004">
      <c r="B150">
        <v>3151</v>
      </c>
      <c r="C150">
        <v>22178</v>
      </c>
      <c r="D150">
        <v>20142</v>
      </c>
      <c r="E150">
        <v>40.677650999999997</v>
      </c>
      <c r="F150">
        <v>1.4286E-2</v>
      </c>
      <c r="G150">
        <v>0</v>
      </c>
      <c r="H150">
        <v>0.01</v>
      </c>
      <c r="I150">
        <f t="shared" si="19"/>
        <v>0.3</v>
      </c>
      <c r="J150">
        <f t="shared" si="20"/>
        <v>386.12</v>
      </c>
      <c r="K150">
        <f t="shared" si="21"/>
        <v>385.96999999999997</v>
      </c>
      <c r="L150" s="61">
        <f t="shared" si="22"/>
        <v>3.6875285645189817E-3</v>
      </c>
      <c r="M150" s="62">
        <f t="shared" si="23"/>
        <v>69.998600027999444</v>
      </c>
      <c r="N150">
        <f t="shared" si="24"/>
        <v>0.75595839284797517</v>
      </c>
      <c r="O150">
        <f t="shared" si="25"/>
        <v>53.809378115047082</v>
      </c>
      <c r="S150">
        <v>3151</v>
      </c>
      <c r="T150" t="s">
        <v>144</v>
      </c>
      <c r="U150">
        <v>0.3</v>
      </c>
      <c r="V150">
        <v>0</v>
      </c>
      <c r="Y150">
        <v>20159</v>
      </c>
      <c r="Z150">
        <v>353.59</v>
      </c>
      <c r="AA150">
        <v>0.87</v>
      </c>
    </row>
    <row r="151" spans="2:27" x14ac:dyDescent="0.55000000000000004">
      <c r="B151">
        <v>3152</v>
      </c>
      <c r="C151">
        <v>20142</v>
      </c>
      <c r="D151">
        <v>20143</v>
      </c>
      <c r="E151">
        <v>60.128630999999999</v>
      </c>
      <c r="F151">
        <v>1.4286E-2</v>
      </c>
      <c r="G151">
        <v>0</v>
      </c>
      <c r="H151">
        <v>0.04</v>
      </c>
      <c r="I151">
        <f t="shared" si="19"/>
        <v>0.3</v>
      </c>
      <c r="J151">
        <f t="shared" si="20"/>
        <v>385.96</v>
      </c>
      <c r="K151">
        <f t="shared" si="21"/>
        <v>385.07</v>
      </c>
      <c r="L151" s="61">
        <f t="shared" si="22"/>
        <v>1.4801600921198196E-2</v>
      </c>
      <c r="M151" s="62">
        <f t="shared" si="23"/>
        <v>69.998600027999444</v>
      </c>
      <c r="N151">
        <f t="shared" si="24"/>
        <v>1.5145532309835028</v>
      </c>
      <c r="O151">
        <f t="shared" si="25"/>
        <v>39.700572928000938</v>
      </c>
      <c r="S151">
        <v>3152</v>
      </c>
      <c r="T151" t="s">
        <v>144</v>
      </c>
      <c r="U151">
        <v>0.3</v>
      </c>
      <c r="V151">
        <v>0</v>
      </c>
      <c r="Y151">
        <v>20160</v>
      </c>
      <c r="Z151">
        <v>382.34</v>
      </c>
      <c r="AA151">
        <v>1.31</v>
      </c>
    </row>
    <row r="152" spans="2:27" x14ac:dyDescent="0.55000000000000004">
      <c r="B152">
        <v>3153</v>
      </c>
      <c r="C152">
        <v>22179</v>
      </c>
      <c r="D152">
        <v>20143</v>
      </c>
      <c r="E152">
        <v>42.037090999999997</v>
      </c>
      <c r="F152">
        <v>9.0910000000000001E-3</v>
      </c>
      <c r="G152">
        <v>0</v>
      </c>
      <c r="H152">
        <v>0.02</v>
      </c>
      <c r="I152">
        <f t="shared" si="19"/>
        <v>0.25</v>
      </c>
      <c r="J152">
        <f t="shared" si="20"/>
        <v>386.61</v>
      </c>
      <c r="K152">
        <f t="shared" si="21"/>
        <v>385.04999999999995</v>
      </c>
      <c r="L152" s="61">
        <f t="shared" si="22"/>
        <v>3.7110084520359868E-2</v>
      </c>
      <c r="M152" s="62">
        <f t="shared" si="23"/>
        <v>109.99890001099989</v>
      </c>
      <c r="N152">
        <f t="shared" si="24"/>
        <v>3.3372416789808734</v>
      </c>
      <c r="O152">
        <f t="shared" si="25"/>
        <v>12.596358023682983</v>
      </c>
      <c r="S152">
        <v>3153</v>
      </c>
      <c r="T152" t="s">
        <v>144</v>
      </c>
      <c r="U152">
        <v>0.25</v>
      </c>
      <c r="V152">
        <v>0</v>
      </c>
      <c r="Y152">
        <v>20161</v>
      </c>
      <c r="Z152">
        <v>378.85</v>
      </c>
      <c r="AA152">
        <v>2.04</v>
      </c>
    </row>
    <row r="153" spans="2:27" x14ac:dyDescent="0.55000000000000004">
      <c r="B153">
        <v>3154</v>
      </c>
      <c r="C153">
        <v>20143</v>
      </c>
      <c r="D153">
        <v>20144</v>
      </c>
      <c r="E153">
        <v>42.468842000000002</v>
      </c>
      <c r="F153">
        <v>1.4286E-2</v>
      </c>
      <c r="G153">
        <v>0</v>
      </c>
      <c r="H153">
        <v>0.54</v>
      </c>
      <c r="I153">
        <f t="shared" si="19"/>
        <v>0.3</v>
      </c>
      <c r="J153">
        <f t="shared" si="20"/>
        <v>385.03</v>
      </c>
      <c r="K153">
        <f t="shared" si="21"/>
        <v>383.45000000000005</v>
      </c>
      <c r="L153" s="61">
        <f t="shared" si="22"/>
        <v>3.7203745748469602E-2</v>
      </c>
      <c r="M153" s="62">
        <f t="shared" si="23"/>
        <v>69.998600027999444</v>
      </c>
      <c r="N153">
        <f t="shared" si="24"/>
        <v>2.4011734370770501</v>
      </c>
      <c r="O153">
        <f t="shared" si="25"/>
        <v>17.686703236104989</v>
      </c>
      <c r="S153">
        <v>3154</v>
      </c>
      <c r="T153" t="s">
        <v>144</v>
      </c>
      <c r="U153">
        <v>0.3</v>
      </c>
      <c r="V153">
        <v>0</v>
      </c>
      <c r="Y153">
        <v>20162</v>
      </c>
      <c r="Z153">
        <v>382.08</v>
      </c>
      <c r="AA153">
        <v>2.04</v>
      </c>
    </row>
    <row r="154" spans="2:27" x14ac:dyDescent="0.55000000000000004">
      <c r="B154">
        <v>3155</v>
      </c>
      <c r="C154">
        <v>20144</v>
      </c>
      <c r="D154">
        <v>20145</v>
      </c>
      <c r="E154">
        <v>25.225684000000001</v>
      </c>
      <c r="F154">
        <v>1.4286E-2</v>
      </c>
      <c r="G154">
        <v>0</v>
      </c>
      <c r="H154">
        <v>0.67</v>
      </c>
      <c r="I154">
        <f t="shared" si="19"/>
        <v>0.3</v>
      </c>
      <c r="J154">
        <f t="shared" si="20"/>
        <v>382.91</v>
      </c>
      <c r="K154">
        <f t="shared" si="21"/>
        <v>380.90000000000003</v>
      </c>
      <c r="L154" s="61">
        <f t="shared" si="22"/>
        <v>7.9680693692983348E-2</v>
      </c>
      <c r="M154" s="62">
        <f t="shared" si="23"/>
        <v>69.998600027999444</v>
      </c>
      <c r="N154">
        <f t="shared" si="24"/>
        <v>3.5140403959176116</v>
      </c>
      <c r="O154">
        <f t="shared" si="25"/>
        <v>7.1785412681384067</v>
      </c>
      <c r="S154">
        <v>3155</v>
      </c>
      <c r="T154" t="s">
        <v>144</v>
      </c>
      <c r="U154">
        <v>0.3</v>
      </c>
      <c r="V154">
        <v>0</v>
      </c>
      <c r="Y154">
        <v>20163</v>
      </c>
      <c r="Z154">
        <v>375.15</v>
      </c>
      <c r="AA154">
        <v>1.3</v>
      </c>
    </row>
    <row r="155" spans="2:27" x14ac:dyDescent="0.55000000000000004">
      <c r="B155">
        <v>3156</v>
      </c>
      <c r="C155">
        <v>20145</v>
      </c>
      <c r="D155">
        <v>20146</v>
      </c>
      <c r="E155">
        <v>77.889841000000004</v>
      </c>
      <c r="F155">
        <v>1.4286E-2</v>
      </c>
      <c r="G155">
        <v>0</v>
      </c>
      <c r="H155">
        <v>0.02</v>
      </c>
      <c r="I155">
        <f t="shared" si="19"/>
        <v>0.3</v>
      </c>
      <c r="J155">
        <f t="shared" si="20"/>
        <v>380.23</v>
      </c>
      <c r="K155">
        <f t="shared" si="21"/>
        <v>371.84</v>
      </c>
      <c r="L155" s="61">
        <f t="shared" si="22"/>
        <v>0.10771622964283677</v>
      </c>
      <c r="M155" s="62">
        <f t="shared" si="23"/>
        <v>69.998600027999444</v>
      </c>
      <c r="N155">
        <f t="shared" si="24"/>
        <v>4.0857403933478516</v>
      </c>
      <c r="O155">
        <f t="shared" si="25"/>
        <v>19.063825280435193</v>
      </c>
      <c r="S155">
        <v>3156</v>
      </c>
      <c r="T155" t="s">
        <v>144</v>
      </c>
      <c r="U155">
        <v>0.3</v>
      </c>
      <c r="V155">
        <v>0</v>
      </c>
      <c r="Y155">
        <v>20164</v>
      </c>
      <c r="Z155">
        <v>372.31</v>
      </c>
      <c r="AA155">
        <v>1.24</v>
      </c>
    </row>
    <row r="156" spans="2:27" x14ac:dyDescent="0.55000000000000004">
      <c r="B156">
        <v>3157</v>
      </c>
      <c r="C156">
        <v>20146</v>
      </c>
      <c r="D156">
        <v>20147</v>
      </c>
      <c r="E156">
        <v>81.635326000000006</v>
      </c>
      <c r="F156">
        <v>1.4286E-2</v>
      </c>
      <c r="G156">
        <v>0</v>
      </c>
      <c r="H156">
        <v>0.05</v>
      </c>
      <c r="I156">
        <f t="shared" si="19"/>
        <v>0.3</v>
      </c>
      <c r="J156">
        <f t="shared" si="20"/>
        <v>371.82</v>
      </c>
      <c r="K156">
        <f t="shared" si="21"/>
        <v>364</v>
      </c>
      <c r="L156" s="61">
        <f t="shared" si="22"/>
        <v>9.5791863439119385E-2</v>
      </c>
      <c r="M156" s="62">
        <f t="shared" si="23"/>
        <v>69.998600027999444</v>
      </c>
      <c r="N156">
        <f t="shared" si="24"/>
        <v>3.8529600617135147</v>
      </c>
      <c r="O156">
        <f t="shared" si="25"/>
        <v>21.187690682600689</v>
      </c>
      <c r="S156">
        <v>3157</v>
      </c>
      <c r="T156" t="s">
        <v>144</v>
      </c>
      <c r="U156">
        <v>0.3</v>
      </c>
      <c r="V156">
        <v>0</v>
      </c>
      <c r="Y156">
        <v>20247</v>
      </c>
      <c r="Z156">
        <v>372.95</v>
      </c>
      <c r="AA156">
        <v>0.92</v>
      </c>
    </row>
    <row r="157" spans="2:27" x14ac:dyDescent="0.55000000000000004">
      <c r="B157">
        <v>3158</v>
      </c>
      <c r="C157">
        <v>20147</v>
      </c>
      <c r="D157">
        <v>20148</v>
      </c>
      <c r="E157">
        <v>69.713284999999999</v>
      </c>
      <c r="F157">
        <v>1.4286E-2</v>
      </c>
      <c r="G157">
        <v>0</v>
      </c>
      <c r="H157">
        <v>0.76</v>
      </c>
      <c r="I157">
        <f t="shared" si="19"/>
        <v>0.3</v>
      </c>
      <c r="J157">
        <f t="shared" si="20"/>
        <v>363.95</v>
      </c>
      <c r="K157">
        <f t="shared" si="21"/>
        <v>358.84999999999997</v>
      </c>
      <c r="L157" s="61">
        <f t="shared" si="22"/>
        <v>7.3156787834628978E-2</v>
      </c>
      <c r="M157" s="62">
        <f t="shared" si="23"/>
        <v>69.998600027999444</v>
      </c>
      <c r="N157">
        <f t="shared" si="24"/>
        <v>3.3671115972878507</v>
      </c>
      <c r="O157">
        <f t="shared" si="25"/>
        <v>20.704180121666543</v>
      </c>
      <c r="S157">
        <v>3158</v>
      </c>
      <c r="T157" t="s">
        <v>144</v>
      </c>
      <c r="U157">
        <v>0.3</v>
      </c>
      <c r="V157">
        <v>0</v>
      </c>
      <c r="Y157">
        <v>20255</v>
      </c>
      <c r="Z157">
        <v>372.66</v>
      </c>
      <c r="AA157">
        <v>0.68</v>
      </c>
    </row>
    <row r="158" spans="2:27" x14ac:dyDescent="0.55000000000000004">
      <c r="B158">
        <v>3159</v>
      </c>
      <c r="C158">
        <v>20148</v>
      </c>
      <c r="D158">
        <v>20149</v>
      </c>
      <c r="E158">
        <v>20.191890000000001</v>
      </c>
      <c r="F158">
        <v>1.4286E-2</v>
      </c>
      <c r="G158">
        <v>0</v>
      </c>
      <c r="H158">
        <v>0.93</v>
      </c>
      <c r="I158">
        <f t="shared" si="19"/>
        <v>0.4</v>
      </c>
      <c r="J158">
        <f t="shared" si="20"/>
        <v>358.09</v>
      </c>
      <c r="K158">
        <f t="shared" si="21"/>
        <v>356.40000000000003</v>
      </c>
      <c r="L158" s="61">
        <f t="shared" si="22"/>
        <v>8.3696969426831302E-2</v>
      </c>
      <c r="M158" s="62">
        <f t="shared" si="23"/>
        <v>69.998600027999444</v>
      </c>
      <c r="N158">
        <f t="shared" si="24"/>
        <v>4.3629230573920834</v>
      </c>
      <c r="O158">
        <f t="shared" si="25"/>
        <v>4.6280646562833514</v>
      </c>
      <c r="S158">
        <v>3159</v>
      </c>
      <c r="T158" t="s">
        <v>144</v>
      </c>
      <c r="U158">
        <v>0.4</v>
      </c>
      <c r="V158">
        <v>0</v>
      </c>
      <c r="Y158">
        <v>20318</v>
      </c>
      <c r="Z158">
        <v>444.13</v>
      </c>
      <c r="AA158">
        <v>2.04</v>
      </c>
    </row>
    <row r="159" spans="2:27" x14ac:dyDescent="0.55000000000000004">
      <c r="B159">
        <v>3160</v>
      </c>
      <c r="C159">
        <v>20149</v>
      </c>
      <c r="D159">
        <v>20150</v>
      </c>
      <c r="E159">
        <v>31.902750999999999</v>
      </c>
      <c r="F159">
        <v>1.4286E-2</v>
      </c>
      <c r="G159">
        <v>0</v>
      </c>
      <c r="H159">
        <v>0</v>
      </c>
      <c r="I159">
        <f t="shared" si="19"/>
        <v>0.4</v>
      </c>
      <c r="J159">
        <f t="shared" si="20"/>
        <v>355.47</v>
      </c>
      <c r="K159">
        <f t="shared" si="21"/>
        <v>351.01</v>
      </c>
      <c r="L159" s="61">
        <f t="shared" si="22"/>
        <v>0.13979985613153037</v>
      </c>
      <c r="M159" s="62">
        <f t="shared" si="23"/>
        <v>69.998600027999444</v>
      </c>
      <c r="N159">
        <f t="shared" si="24"/>
        <v>5.6386618371620854</v>
      </c>
      <c r="O159">
        <f t="shared" si="25"/>
        <v>5.6578585347576933</v>
      </c>
      <c r="S159">
        <v>3160</v>
      </c>
      <c r="T159" t="s">
        <v>144</v>
      </c>
      <c r="U159">
        <v>0.4</v>
      </c>
      <c r="V159">
        <v>0</v>
      </c>
      <c r="Y159">
        <v>20319</v>
      </c>
      <c r="Z159">
        <v>442.56</v>
      </c>
      <c r="AA159">
        <v>1.42</v>
      </c>
    </row>
    <row r="160" spans="2:27" x14ac:dyDescent="0.55000000000000004">
      <c r="B160">
        <v>3161</v>
      </c>
      <c r="C160">
        <v>22185</v>
      </c>
      <c r="D160">
        <v>20151</v>
      </c>
      <c r="E160">
        <v>33.981698000000002</v>
      </c>
      <c r="F160">
        <v>1.4286E-2</v>
      </c>
      <c r="G160">
        <v>0</v>
      </c>
      <c r="H160">
        <v>2.3199999999999998</v>
      </c>
      <c r="I160">
        <f t="shared" si="19"/>
        <v>0.25</v>
      </c>
      <c r="J160">
        <f t="shared" si="20"/>
        <v>362.42</v>
      </c>
      <c r="K160">
        <f t="shared" si="21"/>
        <v>362.34</v>
      </c>
      <c r="L160" s="61">
        <f t="shared" si="22"/>
        <v>2.3542084330230033E-3</v>
      </c>
      <c r="M160" s="62">
        <f t="shared" si="23"/>
        <v>69.998600027999444</v>
      </c>
      <c r="N160">
        <f t="shared" si="24"/>
        <v>0.53489083256873637</v>
      </c>
      <c r="O160">
        <f t="shared" si="25"/>
        <v>63.530155932581195</v>
      </c>
      <c r="S160">
        <v>3161</v>
      </c>
      <c r="T160" t="s">
        <v>144</v>
      </c>
      <c r="U160">
        <v>0.25</v>
      </c>
      <c r="V160">
        <v>0</v>
      </c>
      <c r="Y160">
        <v>20320</v>
      </c>
      <c r="Z160">
        <v>440.94</v>
      </c>
      <c r="AA160">
        <v>1.1200000000000001</v>
      </c>
    </row>
    <row r="161" spans="2:27" x14ac:dyDescent="0.55000000000000004">
      <c r="B161">
        <v>3162</v>
      </c>
      <c r="C161">
        <v>20152</v>
      </c>
      <c r="D161">
        <v>20151</v>
      </c>
      <c r="E161">
        <v>81.201902000000004</v>
      </c>
      <c r="F161">
        <v>1.4286E-2</v>
      </c>
      <c r="G161">
        <v>0</v>
      </c>
      <c r="H161">
        <v>1.1000000000000001</v>
      </c>
      <c r="I161">
        <f t="shared" si="19"/>
        <v>0.3</v>
      </c>
      <c r="J161">
        <f t="shared" si="20"/>
        <v>363.26</v>
      </c>
      <c r="K161">
        <f t="shared" si="21"/>
        <v>361.12</v>
      </c>
      <c r="L161" s="61">
        <f t="shared" si="22"/>
        <v>2.6354062494742873E-2</v>
      </c>
      <c r="M161" s="62">
        <f t="shared" si="23"/>
        <v>69.998600027999444</v>
      </c>
      <c r="N161">
        <f t="shared" si="24"/>
        <v>2.0209426167661197</v>
      </c>
      <c r="O161">
        <f t="shared" si="25"/>
        <v>40.180211613300528</v>
      </c>
      <c r="S161">
        <v>3162</v>
      </c>
      <c r="T161" t="s">
        <v>144</v>
      </c>
      <c r="U161">
        <v>0.3</v>
      </c>
      <c r="V161">
        <v>0</v>
      </c>
      <c r="Y161">
        <v>20321</v>
      </c>
      <c r="Z161">
        <v>438.38</v>
      </c>
      <c r="AA161">
        <v>1.54</v>
      </c>
    </row>
    <row r="162" spans="2:27" x14ac:dyDescent="0.55000000000000004">
      <c r="B162">
        <v>3163</v>
      </c>
      <c r="C162">
        <v>20151</v>
      </c>
      <c r="D162">
        <v>20159</v>
      </c>
      <c r="E162">
        <v>48.271079</v>
      </c>
      <c r="F162">
        <v>1.4286E-2</v>
      </c>
      <c r="G162">
        <v>0</v>
      </c>
      <c r="H162">
        <v>0</v>
      </c>
      <c r="I162">
        <f t="shared" si="19"/>
        <v>0.3</v>
      </c>
      <c r="J162">
        <f t="shared" si="20"/>
        <v>360.02</v>
      </c>
      <c r="K162">
        <f t="shared" si="21"/>
        <v>353.59</v>
      </c>
      <c r="L162" s="61">
        <f t="shared" si="22"/>
        <v>0.13320605491333656</v>
      </c>
      <c r="M162" s="62">
        <f t="shared" si="23"/>
        <v>69.998600027999444</v>
      </c>
      <c r="N162">
        <f t="shared" si="24"/>
        <v>4.5435172327620243</v>
      </c>
      <c r="O162">
        <f t="shared" si="25"/>
        <v>10.624165492744439</v>
      </c>
      <c r="S162">
        <v>3163</v>
      </c>
      <c r="T162" t="s">
        <v>144</v>
      </c>
      <c r="U162">
        <v>0.3</v>
      </c>
      <c r="V162">
        <v>0</v>
      </c>
      <c r="Y162">
        <v>20322</v>
      </c>
      <c r="Z162">
        <v>437.11</v>
      </c>
      <c r="AA162">
        <v>1.23</v>
      </c>
    </row>
    <row r="163" spans="2:27" x14ac:dyDescent="0.55000000000000004">
      <c r="B163">
        <v>3164</v>
      </c>
      <c r="C163">
        <v>20153</v>
      </c>
      <c r="D163">
        <v>20152</v>
      </c>
      <c r="E163">
        <v>55.263100999999999</v>
      </c>
      <c r="F163">
        <v>1.4286E-2</v>
      </c>
      <c r="G163">
        <v>0</v>
      </c>
      <c r="H163">
        <v>0.36</v>
      </c>
      <c r="I163">
        <f t="shared" si="19"/>
        <v>0.3</v>
      </c>
      <c r="J163">
        <f t="shared" si="20"/>
        <v>365.75</v>
      </c>
      <c r="K163">
        <f t="shared" si="21"/>
        <v>363.62</v>
      </c>
      <c r="L163" s="61">
        <f t="shared" si="22"/>
        <v>3.8542896823687028E-2</v>
      </c>
      <c r="M163" s="62">
        <f t="shared" si="23"/>
        <v>69.998600027999444</v>
      </c>
      <c r="N163">
        <f t="shared" si="24"/>
        <v>2.4440065905149142</v>
      </c>
      <c r="O163">
        <f t="shared" si="25"/>
        <v>22.611682478465379</v>
      </c>
      <c r="S163">
        <v>3164</v>
      </c>
      <c r="T163" t="s">
        <v>144</v>
      </c>
      <c r="U163">
        <v>0.3</v>
      </c>
      <c r="V163">
        <v>0</v>
      </c>
      <c r="Y163">
        <v>20323</v>
      </c>
      <c r="Z163">
        <v>437.51</v>
      </c>
      <c r="AA163">
        <v>0.95</v>
      </c>
    </row>
    <row r="164" spans="2:27" x14ac:dyDescent="0.55000000000000004">
      <c r="B164">
        <v>3165</v>
      </c>
      <c r="C164">
        <v>20154</v>
      </c>
      <c r="D164">
        <v>20153</v>
      </c>
      <c r="E164">
        <v>60.576382000000002</v>
      </c>
      <c r="F164">
        <v>1.4286E-2</v>
      </c>
      <c r="G164">
        <v>0</v>
      </c>
      <c r="H164">
        <v>0</v>
      </c>
      <c r="I164">
        <f t="shared" si="19"/>
        <v>0.3</v>
      </c>
      <c r="J164">
        <f t="shared" si="20"/>
        <v>366.17</v>
      </c>
      <c r="K164">
        <f t="shared" si="21"/>
        <v>365.75</v>
      </c>
      <c r="L164" s="61">
        <f t="shared" si="22"/>
        <v>6.9333952628602988E-3</v>
      </c>
      <c r="M164" s="62">
        <f t="shared" si="23"/>
        <v>69.998600027999444</v>
      </c>
      <c r="N164">
        <f t="shared" si="24"/>
        <v>1.0365808376851187</v>
      </c>
      <c r="O164">
        <f t="shared" si="25"/>
        <v>58.438647327572191</v>
      </c>
      <c r="S164">
        <v>3165</v>
      </c>
      <c r="T164" t="s">
        <v>144</v>
      </c>
      <c r="U164">
        <v>0.3</v>
      </c>
      <c r="V164">
        <v>0</v>
      </c>
      <c r="Y164">
        <v>20324</v>
      </c>
      <c r="Z164">
        <v>437.66</v>
      </c>
      <c r="AA164">
        <v>2.1800000000000002</v>
      </c>
    </row>
    <row r="165" spans="2:27" x14ac:dyDescent="0.55000000000000004">
      <c r="B165">
        <v>3166</v>
      </c>
      <c r="C165">
        <v>20155</v>
      </c>
      <c r="D165">
        <v>20154</v>
      </c>
      <c r="E165">
        <v>44.295547999999997</v>
      </c>
      <c r="F165">
        <v>1.4286E-2</v>
      </c>
      <c r="G165">
        <v>0</v>
      </c>
      <c r="H165">
        <v>0.04</v>
      </c>
      <c r="I165">
        <f t="shared" si="19"/>
        <v>0.3</v>
      </c>
      <c r="J165">
        <f t="shared" si="20"/>
        <v>366.53</v>
      </c>
      <c r="K165">
        <f t="shared" si="21"/>
        <v>366.21000000000004</v>
      </c>
      <c r="L165" s="61">
        <f t="shared" si="22"/>
        <v>7.2242023058375158E-3</v>
      </c>
      <c r="M165" s="62">
        <f t="shared" si="23"/>
        <v>69.998600027999444</v>
      </c>
      <c r="N165">
        <f t="shared" si="24"/>
        <v>1.0580961792815748</v>
      </c>
      <c r="O165">
        <f t="shared" si="25"/>
        <v>41.863441969968882</v>
      </c>
      <c r="S165">
        <v>3166</v>
      </c>
      <c r="T165" t="s">
        <v>144</v>
      </c>
      <c r="U165">
        <v>0.3</v>
      </c>
      <c r="V165">
        <v>0</v>
      </c>
      <c r="Y165">
        <v>20325</v>
      </c>
      <c r="Z165">
        <v>437.97</v>
      </c>
      <c r="AA165">
        <v>1.95</v>
      </c>
    </row>
    <row r="166" spans="2:27" x14ac:dyDescent="0.55000000000000004">
      <c r="B166">
        <v>3167</v>
      </c>
      <c r="C166">
        <v>20156</v>
      </c>
      <c r="D166">
        <v>20155</v>
      </c>
      <c r="E166">
        <v>41.482120000000002</v>
      </c>
      <c r="F166">
        <v>1.4286E-2</v>
      </c>
      <c r="G166">
        <v>0</v>
      </c>
      <c r="H166">
        <v>0.02</v>
      </c>
      <c r="I166">
        <f t="shared" si="19"/>
        <v>0.3</v>
      </c>
      <c r="J166">
        <f t="shared" si="20"/>
        <v>366.76</v>
      </c>
      <c r="K166">
        <f t="shared" si="21"/>
        <v>366.54999999999995</v>
      </c>
      <c r="L166" s="61">
        <f t="shared" si="22"/>
        <v>5.0624220748610813E-3</v>
      </c>
      <c r="M166" s="62">
        <f t="shared" si="23"/>
        <v>69.998600027999444</v>
      </c>
      <c r="N166">
        <f t="shared" si="24"/>
        <v>0.88574635149523617</v>
      </c>
      <c r="O166">
        <f t="shared" si="25"/>
        <v>46.832956105293206</v>
      </c>
      <c r="S166">
        <v>3167</v>
      </c>
      <c r="T166" t="s">
        <v>144</v>
      </c>
      <c r="U166">
        <v>0.3</v>
      </c>
      <c r="V166">
        <v>0</v>
      </c>
      <c r="Y166">
        <v>20326</v>
      </c>
      <c r="Z166">
        <v>438.16</v>
      </c>
      <c r="AA166">
        <v>1.92</v>
      </c>
    </row>
    <row r="167" spans="2:27" x14ac:dyDescent="0.55000000000000004">
      <c r="B167">
        <v>3168</v>
      </c>
      <c r="C167">
        <v>20157</v>
      </c>
      <c r="D167">
        <v>20156</v>
      </c>
      <c r="E167">
        <v>12.464715999999999</v>
      </c>
      <c r="F167">
        <v>1.4286E-2</v>
      </c>
      <c r="G167">
        <v>0</v>
      </c>
      <c r="H167">
        <v>0.03</v>
      </c>
      <c r="I167">
        <f t="shared" si="19"/>
        <v>0.25</v>
      </c>
      <c r="J167">
        <f t="shared" si="20"/>
        <v>367.01</v>
      </c>
      <c r="K167">
        <f t="shared" si="21"/>
        <v>366.78999999999996</v>
      </c>
      <c r="L167" s="61">
        <f t="shared" si="22"/>
        <v>1.7649820501327691E-2</v>
      </c>
      <c r="M167" s="62">
        <f t="shared" si="23"/>
        <v>69.998600027999444</v>
      </c>
      <c r="N167">
        <f t="shared" si="24"/>
        <v>1.4645791447363579</v>
      </c>
      <c r="O167">
        <f t="shared" si="25"/>
        <v>8.5107834867086005</v>
      </c>
      <c r="S167">
        <v>3168</v>
      </c>
      <c r="T167" t="s">
        <v>144</v>
      </c>
      <c r="U167">
        <v>0.25</v>
      </c>
      <c r="V167">
        <v>0</v>
      </c>
      <c r="Y167">
        <v>20327</v>
      </c>
      <c r="Z167">
        <v>438.56</v>
      </c>
      <c r="AA167">
        <v>1.8</v>
      </c>
    </row>
    <row r="168" spans="2:27" x14ac:dyDescent="0.55000000000000004">
      <c r="B168">
        <v>3169</v>
      </c>
      <c r="C168">
        <v>20158</v>
      </c>
      <c r="D168">
        <v>22191</v>
      </c>
      <c r="E168">
        <v>32.806083000000001</v>
      </c>
      <c r="F168">
        <v>1.4286E-2</v>
      </c>
      <c r="G168">
        <v>0</v>
      </c>
      <c r="H168">
        <v>0</v>
      </c>
      <c r="I168">
        <f t="shared" si="19"/>
        <v>0.3</v>
      </c>
      <c r="J168">
        <f t="shared" si="20"/>
        <v>351.28</v>
      </c>
      <c r="K168">
        <f t="shared" si="21"/>
        <v>341.89</v>
      </c>
      <c r="L168" s="61">
        <f t="shared" si="22"/>
        <v>0.2862274048383035</v>
      </c>
      <c r="M168" s="62">
        <f t="shared" si="23"/>
        <v>69.998600027999444</v>
      </c>
      <c r="N168">
        <f t="shared" si="24"/>
        <v>6.6601774886158385</v>
      </c>
      <c r="O168">
        <f t="shared" si="25"/>
        <v>4.9257070184803702</v>
      </c>
      <c r="S168">
        <v>3169</v>
      </c>
      <c r="T168" t="s">
        <v>144</v>
      </c>
      <c r="U168">
        <v>0.3</v>
      </c>
      <c r="V168">
        <v>0</v>
      </c>
      <c r="Y168">
        <v>20328</v>
      </c>
      <c r="Z168">
        <v>436.07</v>
      </c>
      <c r="AA168">
        <v>1.2</v>
      </c>
    </row>
    <row r="169" spans="2:27" x14ac:dyDescent="0.55000000000000004">
      <c r="B169">
        <v>3170</v>
      </c>
      <c r="C169">
        <v>20159</v>
      </c>
      <c r="D169">
        <v>20158</v>
      </c>
      <c r="E169">
        <v>74.216139999999996</v>
      </c>
      <c r="F169">
        <v>1.4286E-2</v>
      </c>
      <c r="G169">
        <v>0</v>
      </c>
      <c r="H169">
        <v>0.01</v>
      </c>
      <c r="I169">
        <f t="shared" si="19"/>
        <v>0.3</v>
      </c>
      <c r="J169">
        <f t="shared" si="20"/>
        <v>353.59</v>
      </c>
      <c r="K169">
        <f t="shared" si="21"/>
        <v>351.28999999999996</v>
      </c>
      <c r="L169" s="61">
        <f t="shared" si="22"/>
        <v>3.0990563508153504E-2</v>
      </c>
      <c r="M169" s="62">
        <f t="shared" si="23"/>
        <v>69.998600027999444</v>
      </c>
      <c r="N169">
        <f t="shared" si="24"/>
        <v>2.1915174499076429</v>
      </c>
      <c r="O169">
        <f t="shared" si="25"/>
        <v>33.865183233255884</v>
      </c>
      <c r="S169">
        <v>3170</v>
      </c>
      <c r="T169" t="s">
        <v>144</v>
      </c>
      <c r="U169">
        <v>0.3</v>
      </c>
      <c r="V169">
        <v>0</v>
      </c>
      <c r="Y169">
        <v>20329</v>
      </c>
      <c r="Z169">
        <v>439.14</v>
      </c>
      <c r="AA169">
        <v>1.55</v>
      </c>
    </row>
    <row r="170" spans="2:27" x14ac:dyDescent="0.55000000000000004">
      <c r="B170">
        <v>3171</v>
      </c>
      <c r="C170">
        <v>22193</v>
      </c>
      <c r="D170">
        <v>20162</v>
      </c>
      <c r="E170">
        <v>64.868782999999993</v>
      </c>
      <c r="F170">
        <v>1.4286E-2</v>
      </c>
      <c r="G170">
        <v>0</v>
      </c>
      <c r="H170">
        <v>1.44</v>
      </c>
      <c r="I170">
        <f t="shared" si="19"/>
        <v>0.3</v>
      </c>
      <c r="J170">
        <f t="shared" si="20"/>
        <v>388.19</v>
      </c>
      <c r="K170">
        <f t="shared" si="21"/>
        <v>383.52</v>
      </c>
      <c r="L170" s="61">
        <f t="shared" si="22"/>
        <v>7.1991484717695661E-2</v>
      </c>
      <c r="M170" s="62">
        <f t="shared" si="23"/>
        <v>69.998600027999444</v>
      </c>
      <c r="N170">
        <f t="shared" si="24"/>
        <v>3.3401868478717054</v>
      </c>
      <c r="O170">
        <f t="shared" si="25"/>
        <v>19.420704875038044</v>
      </c>
      <c r="S170">
        <v>3171</v>
      </c>
      <c r="T170" t="s">
        <v>144</v>
      </c>
      <c r="U170">
        <v>0.3</v>
      </c>
      <c r="V170">
        <v>0</v>
      </c>
      <c r="Y170">
        <v>20330</v>
      </c>
      <c r="Z170">
        <v>438.95</v>
      </c>
      <c r="AA170">
        <v>1.66</v>
      </c>
    </row>
    <row r="171" spans="2:27" x14ac:dyDescent="0.55000000000000004">
      <c r="B171">
        <v>3172</v>
      </c>
      <c r="C171">
        <v>22192</v>
      </c>
      <c r="D171">
        <v>20160</v>
      </c>
      <c r="E171">
        <v>61.212722999999997</v>
      </c>
      <c r="F171">
        <v>9.0910000000000001E-3</v>
      </c>
      <c r="G171">
        <v>0</v>
      </c>
      <c r="H171">
        <v>0.61</v>
      </c>
      <c r="I171">
        <f t="shared" si="19"/>
        <v>0.2</v>
      </c>
      <c r="J171">
        <f t="shared" si="20"/>
        <v>389.06</v>
      </c>
      <c r="K171">
        <f t="shared" si="21"/>
        <v>382.95</v>
      </c>
      <c r="L171" s="61">
        <f t="shared" si="22"/>
        <v>9.9815850374766271E-2</v>
      </c>
      <c r="M171" s="62">
        <f t="shared" si="23"/>
        <v>109.99890001099989</v>
      </c>
      <c r="N171">
        <f t="shared" si="24"/>
        <v>4.7166621289655177</v>
      </c>
      <c r="O171">
        <f t="shared" si="25"/>
        <v>12.977974959047042</v>
      </c>
      <c r="S171">
        <v>3172</v>
      </c>
      <c r="T171" t="s">
        <v>144</v>
      </c>
      <c r="U171">
        <v>0.2</v>
      </c>
      <c r="V171">
        <v>0</v>
      </c>
      <c r="Y171">
        <v>20331</v>
      </c>
      <c r="Z171">
        <v>438.64</v>
      </c>
      <c r="AA171">
        <v>1.81</v>
      </c>
    </row>
    <row r="172" spans="2:27" x14ac:dyDescent="0.55000000000000004">
      <c r="B172">
        <v>3173</v>
      </c>
      <c r="C172">
        <v>20160</v>
      </c>
      <c r="D172">
        <v>20162</v>
      </c>
      <c r="E172">
        <v>1.768769</v>
      </c>
      <c r="F172">
        <v>9.0910000000000001E-3</v>
      </c>
      <c r="G172">
        <v>0</v>
      </c>
      <c r="H172">
        <v>0.24</v>
      </c>
      <c r="I172">
        <f t="shared" si="19"/>
        <v>0.2</v>
      </c>
      <c r="J172">
        <f t="shared" si="20"/>
        <v>382.34</v>
      </c>
      <c r="K172">
        <f t="shared" si="21"/>
        <v>382.32</v>
      </c>
      <c r="L172" s="61">
        <f t="shared" si="22"/>
        <v>1.1307299031123798E-2</v>
      </c>
      <c r="M172" s="62">
        <f t="shared" si="23"/>
        <v>109.99890001099989</v>
      </c>
      <c r="N172">
        <f t="shared" si="24"/>
        <v>1.5875026195463757</v>
      </c>
      <c r="O172">
        <f t="shared" si="25"/>
        <v>1.1141833583275729</v>
      </c>
      <c r="S172">
        <v>3173</v>
      </c>
      <c r="T172" t="s">
        <v>144</v>
      </c>
      <c r="U172">
        <v>0.2</v>
      </c>
      <c r="V172">
        <v>0</v>
      </c>
      <c r="Y172">
        <v>20332</v>
      </c>
      <c r="Z172">
        <v>438.52</v>
      </c>
      <c r="AA172">
        <v>1.53</v>
      </c>
    </row>
    <row r="173" spans="2:27" x14ac:dyDescent="0.55000000000000004">
      <c r="B173">
        <v>3174</v>
      </c>
      <c r="C173">
        <v>20161</v>
      </c>
      <c r="D173">
        <v>20163</v>
      </c>
      <c r="E173">
        <v>47.793041000000002</v>
      </c>
      <c r="F173">
        <v>1.4286E-2</v>
      </c>
      <c r="G173">
        <v>0</v>
      </c>
      <c r="H173">
        <v>0</v>
      </c>
      <c r="I173">
        <f t="shared" si="19"/>
        <v>0.4</v>
      </c>
      <c r="J173">
        <f t="shared" si="20"/>
        <v>378.85</v>
      </c>
      <c r="K173">
        <f t="shared" si="21"/>
        <v>375.15</v>
      </c>
      <c r="L173" s="61">
        <f t="shared" si="22"/>
        <v>7.7417128573175439E-2</v>
      </c>
      <c r="M173" s="62">
        <f t="shared" si="23"/>
        <v>69.998600027999444</v>
      </c>
      <c r="N173">
        <f t="shared" si="24"/>
        <v>4.1960554350453814</v>
      </c>
      <c r="O173">
        <f t="shared" si="25"/>
        <v>11.389992753869112</v>
      </c>
      <c r="S173">
        <v>3174</v>
      </c>
      <c r="T173" t="s">
        <v>144</v>
      </c>
      <c r="U173">
        <v>0.4</v>
      </c>
      <c r="V173">
        <v>0</v>
      </c>
      <c r="Y173">
        <v>20333</v>
      </c>
      <c r="Z173">
        <v>438.06</v>
      </c>
      <c r="AA173">
        <v>1.23</v>
      </c>
    </row>
    <row r="174" spans="2:27" x14ac:dyDescent="0.55000000000000004">
      <c r="B174">
        <v>3175</v>
      </c>
      <c r="C174">
        <v>20163</v>
      </c>
      <c r="D174">
        <v>20671</v>
      </c>
      <c r="E174">
        <v>15.963020999999999</v>
      </c>
      <c r="F174">
        <v>1.4286E-2</v>
      </c>
      <c r="G174">
        <v>0</v>
      </c>
      <c r="H174">
        <v>0.7</v>
      </c>
      <c r="I174">
        <f t="shared" si="19"/>
        <v>0.2</v>
      </c>
      <c r="J174">
        <f t="shared" si="20"/>
        <v>375.15</v>
      </c>
      <c r="K174">
        <f t="shared" si="21"/>
        <v>374.25</v>
      </c>
      <c r="L174" s="61">
        <f t="shared" si="22"/>
        <v>5.6380305457217485E-2</v>
      </c>
      <c r="M174" s="62">
        <f t="shared" si="23"/>
        <v>69.998600027999444</v>
      </c>
      <c r="N174">
        <f t="shared" si="24"/>
        <v>2.2557955521283066</v>
      </c>
      <c r="O174">
        <f t="shared" si="25"/>
        <v>7.0764484773184106</v>
      </c>
      <c r="S174">
        <v>3175</v>
      </c>
      <c r="T174" t="s">
        <v>144</v>
      </c>
      <c r="U174">
        <v>0.2</v>
      </c>
      <c r="V174">
        <v>0</v>
      </c>
      <c r="Y174">
        <v>20334</v>
      </c>
      <c r="Z174">
        <v>437.85</v>
      </c>
      <c r="AA174">
        <v>1.54</v>
      </c>
    </row>
    <row r="175" spans="2:27" x14ac:dyDescent="0.55000000000000004">
      <c r="B175">
        <v>3176</v>
      </c>
      <c r="C175">
        <v>20671</v>
      </c>
      <c r="D175">
        <v>20164</v>
      </c>
      <c r="E175">
        <v>32.483058</v>
      </c>
      <c r="F175">
        <v>9.0910000000000001E-3</v>
      </c>
      <c r="G175">
        <v>0</v>
      </c>
      <c r="H175">
        <v>0.04</v>
      </c>
      <c r="I175">
        <f t="shared" si="19"/>
        <v>0.25</v>
      </c>
      <c r="J175">
        <f t="shared" si="20"/>
        <v>373.55</v>
      </c>
      <c r="K175">
        <f t="shared" si="21"/>
        <v>372.35</v>
      </c>
      <c r="L175" s="61">
        <f t="shared" si="22"/>
        <v>3.6942334677972394E-2</v>
      </c>
      <c r="M175" s="62">
        <f t="shared" si="23"/>
        <v>109.99890001099989</v>
      </c>
      <c r="N175">
        <f t="shared" si="24"/>
        <v>3.3296904182970262</v>
      </c>
      <c r="O175">
        <f t="shared" si="25"/>
        <v>9.7555790236539455</v>
      </c>
      <c r="S175">
        <v>3176</v>
      </c>
      <c r="T175" t="s">
        <v>144</v>
      </c>
      <c r="U175">
        <v>0.25</v>
      </c>
      <c r="V175">
        <v>0</v>
      </c>
      <c r="Y175">
        <v>20335</v>
      </c>
      <c r="Z175">
        <v>437.67</v>
      </c>
      <c r="AA175">
        <v>1.97</v>
      </c>
    </row>
    <row r="176" spans="2:27" x14ac:dyDescent="0.55000000000000004">
      <c r="B176">
        <v>3177</v>
      </c>
      <c r="C176">
        <v>23223</v>
      </c>
      <c r="D176">
        <v>20164</v>
      </c>
      <c r="E176">
        <v>21.979225</v>
      </c>
      <c r="F176">
        <v>1.4286E-2</v>
      </c>
      <c r="G176">
        <v>0</v>
      </c>
      <c r="H176">
        <v>0</v>
      </c>
      <c r="I176">
        <f t="shared" si="19"/>
        <v>0.3</v>
      </c>
      <c r="J176">
        <f t="shared" si="20"/>
        <v>372.56</v>
      </c>
      <c r="K176">
        <f t="shared" si="21"/>
        <v>372.31</v>
      </c>
      <c r="L176" s="61">
        <f t="shared" si="22"/>
        <v>1.137437739501734E-2</v>
      </c>
      <c r="M176" s="62">
        <f t="shared" si="23"/>
        <v>69.998600027999444</v>
      </c>
      <c r="N176">
        <f t="shared" si="24"/>
        <v>1.3276818349208352</v>
      </c>
      <c r="O176">
        <f t="shared" si="25"/>
        <v>16.554587418385925</v>
      </c>
      <c r="S176">
        <v>3177</v>
      </c>
      <c r="T176" t="s">
        <v>144</v>
      </c>
      <c r="U176">
        <v>0.3</v>
      </c>
      <c r="V176">
        <v>0</v>
      </c>
      <c r="Y176">
        <v>20336</v>
      </c>
      <c r="Z176">
        <v>437.47</v>
      </c>
      <c r="AA176">
        <v>2.42</v>
      </c>
    </row>
    <row r="177" spans="2:27" x14ac:dyDescent="0.55000000000000004">
      <c r="B177">
        <v>3178</v>
      </c>
      <c r="C177">
        <v>20164</v>
      </c>
      <c r="D177">
        <v>23235</v>
      </c>
      <c r="E177">
        <v>2.6491530000000001</v>
      </c>
      <c r="F177">
        <v>1.4286E-2</v>
      </c>
      <c r="G177">
        <v>0</v>
      </c>
      <c r="H177">
        <v>0</v>
      </c>
      <c r="I177">
        <f t="shared" si="19"/>
        <v>0.3</v>
      </c>
      <c r="J177">
        <f t="shared" si="20"/>
        <v>372.31</v>
      </c>
      <c r="K177">
        <f t="shared" si="21"/>
        <v>372.01</v>
      </c>
      <c r="L177" s="61">
        <f t="shared" si="22"/>
        <v>0.11324374243390675</v>
      </c>
      <c r="M177" s="62">
        <f t="shared" si="23"/>
        <v>69.998600027999444</v>
      </c>
      <c r="N177">
        <f t="shared" si="24"/>
        <v>4.1892598853455825</v>
      </c>
      <c r="O177">
        <f t="shared" si="25"/>
        <v>0.63236778631638058</v>
      </c>
      <c r="S177">
        <v>3178</v>
      </c>
      <c r="T177" t="s">
        <v>144</v>
      </c>
      <c r="U177">
        <v>0.3</v>
      </c>
      <c r="V177">
        <v>0</v>
      </c>
      <c r="Y177">
        <v>20337</v>
      </c>
      <c r="Z177">
        <v>437.24</v>
      </c>
      <c r="AA177">
        <v>2.57</v>
      </c>
    </row>
    <row r="178" spans="2:27" x14ac:dyDescent="0.55000000000000004">
      <c r="B178">
        <v>3280</v>
      </c>
      <c r="C178">
        <v>23224</v>
      </c>
      <c r="D178">
        <v>20247</v>
      </c>
      <c r="E178">
        <v>31.527553999999999</v>
      </c>
      <c r="F178">
        <v>1.4286E-2</v>
      </c>
      <c r="G178">
        <v>0</v>
      </c>
      <c r="H178">
        <v>0.12</v>
      </c>
      <c r="I178">
        <f t="shared" si="19"/>
        <v>0.3</v>
      </c>
      <c r="J178">
        <f t="shared" si="20"/>
        <v>373.21</v>
      </c>
      <c r="K178">
        <f t="shared" si="21"/>
        <v>373.07</v>
      </c>
      <c r="L178" s="61">
        <f t="shared" si="22"/>
        <v>4.4405601525569147E-3</v>
      </c>
      <c r="M178" s="62">
        <f t="shared" si="23"/>
        <v>69.998600027999444</v>
      </c>
      <c r="N178">
        <f t="shared" si="24"/>
        <v>0.82956243021413567</v>
      </c>
      <c r="O178">
        <f t="shared" si="25"/>
        <v>38.00504079224244</v>
      </c>
      <c r="S178">
        <v>3280</v>
      </c>
      <c r="T178" t="s">
        <v>144</v>
      </c>
      <c r="U178">
        <v>0.3</v>
      </c>
      <c r="V178">
        <v>0</v>
      </c>
      <c r="Y178">
        <v>20338</v>
      </c>
      <c r="Z178">
        <v>438.32</v>
      </c>
      <c r="AA178">
        <v>1.06</v>
      </c>
    </row>
    <row r="179" spans="2:27" x14ac:dyDescent="0.55000000000000004">
      <c r="B179">
        <v>3348</v>
      </c>
      <c r="C179">
        <v>20318</v>
      </c>
      <c r="D179">
        <v>20319</v>
      </c>
      <c r="E179">
        <v>28.300298999999999</v>
      </c>
      <c r="F179">
        <v>1.4286E-2</v>
      </c>
      <c r="G179">
        <v>0</v>
      </c>
      <c r="H179">
        <v>0.02</v>
      </c>
      <c r="I179">
        <f t="shared" si="19"/>
        <v>0.3</v>
      </c>
      <c r="J179">
        <f t="shared" si="20"/>
        <v>444.13</v>
      </c>
      <c r="K179">
        <f t="shared" si="21"/>
        <v>442.58</v>
      </c>
      <c r="L179" s="61">
        <f t="shared" si="22"/>
        <v>5.4769739358584563E-2</v>
      </c>
      <c r="M179" s="62">
        <f t="shared" si="23"/>
        <v>69.998600027999444</v>
      </c>
      <c r="N179">
        <f t="shared" si="24"/>
        <v>2.9134028019234215</v>
      </c>
      <c r="O179">
        <f t="shared" si="25"/>
        <v>9.7138298148529998</v>
      </c>
      <c r="S179">
        <v>3348</v>
      </c>
      <c r="T179" t="s">
        <v>144</v>
      </c>
      <c r="U179">
        <v>0.3</v>
      </c>
      <c r="V179">
        <v>0</v>
      </c>
      <c r="Y179">
        <v>20339</v>
      </c>
      <c r="Z179">
        <v>437.05</v>
      </c>
      <c r="AA179">
        <v>2.75</v>
      </c>
    </row>
    <row r="180" spans="2:27" x14ac:dyDescent="0.55000000000000004">
      <c r="B180">
        <v>3349</v>
      </c>
      <c r="C180">
        <v>20320</v>
      </c>
      <c r="D180">
        <v>20321</v>
      </c>
      <c r="E180">
        <v>33.539068</v>
      </c>
      <c r="F180">
        <v>1.4286E-2</v>
      </c>
      <c r="G180">
        <v>0</v>
      </c>
      <c r="H180">
        <v>0.02</v>
      </c>
      <c r="I180">
        <f t="shared" si="19"/>
        <v>0.3</v>
      </c>
      <c r="J180">
        <f t="shared" si="20"/>
        <v>440.94</v>
      </c>
      <c r="K180">
        <f t="shared" si="21"/>
        <v>438.4</v>
      </c>
      <c r="L180" s="61">
        <f t="shared" si="22"/>
        <v>7.5732575514621356E-2</v>
      </c>
      <c r="M180" s="62">
        <f t="shared" si="23"/>
        <v>69.998600027999444</v>
      </c>
      <c r="N180">
        <f t="shared" si="24"/>
        <v>3.4258753703905085</v>
      </c>
      <c r="O180">
        <f t="shared" si="25"/>
        <v>9.7899264783169713</v>
      </c>
      <c r="S180">
        <v>3349</v>
      </c>
      <c r="T180" t="s">
        <v>144</v>
      </c>
      <c r="U180">
        <v>0.3</v>
      </c>
      <c r="V180">
        <v>0</v>
      </c>
      <c r="Y180">
        <v>20340</v>
      </c>
      <c r="Z180">
        <v>438.99</v>
      </c>
      <c r="AA180">
        <v>1.05</v>
      </c>
    </row>
    <row r="181" spans="2:27" x14ac:dyDescent="0.55000000000000004">
      <c r="B181">
        <v>3350</v>
      </c>
      <c r="C181">
        <v>20321</v>
      </c>
      <c r="D181">
        <v>20322</v>
      </c>
      <c r="E181">
        <v>27.886296000000002</v>
      </c>
      <c r="F181">
        <v>1.4286E-2</v>
      </c>
      <c r="G181">
        <v>0</v>
      </c>
      <c r="H181">
        <v>0.17</v>
      </c>
      <c r="I181">
        <f t="shared" si="19"/>
        <v>0.3</v>
      </c>
      <c r="J181">
        <f t="shared" si="20"/>
        <v>438.38</v>
      </c>
      <c r="K181">
        <f t="shared" si="21"/>
        <v>437.28000000000003</v>
      </c>
      <c r="L181" s="61">
        <f t="shared" si="22"/>
        <v>3.9445898444166475E-2</v>
      </c>
      <c r="M181" s="62">
        <f t="shared" si="23"/>
        <v>69.998600027999444</v>
      </c>
      <c r="N181">
        <f t="shared" si="24"/>
        <v>2.4724705230108603</v>
      </c>
      <c r="O181">
        <f t="shared" si="25"/>
        <v>11.278717275076493</v>
      </c>
      <c r="S181">
        <v>3350</v>
      </c>
      <c r="T181" t="s">
        <v>144</v>
      </c>
      <c r="U181">
        <v>0.3</v>
      </c>
      <c r="V181">
        <v>0</v>
      </c>
      <c r="Y181">
        <v>20341</v>
      </c>
      <c r="Z181">
        <v>436.44</v>
      </c>
      <c r="AA181">
        <v>1.85</v>
      </c>
    </row>
    <row r="182" spans="2:27" x14ac:dyDescent="0.55000000000000004">
      <c r="B182">
        <v>3351</v>
      </c>
      <c r="C182">
        <v>20322</v>
      </c>
      <c r="D182">
        <v>20328</v>
      </c>
      <c r="E182">
        <v>37.305379000000002</v>
      </c>
      <c r="F182">
        <v>1.4286E-2</v>
      </c>
      <c r="G182">
        <v>0</v>
      </c>
      <c r="H182">
        <v>0.03</v>
      </c>
      <c r="I182">
        <f t="shared" si="19"/>
        <v>0.3</v>
      </c>
      <c r="J182">
        <f t="shared" si="20"/>
        <v>437.11</v>
      </c>
      <c r="K182">
        <f t="shared" si="21"/>
        <v>436.09999999999997</v>
      </c>
      <c r="L182" s="61">
        <f t="shared" si="22"/>
        <v>2.7073843694231003E-2</v>
      </c>
      <c r="M182" s="62">
        <f t="shared" si="23"/>
        <v>69.998600027999444</v>
      </c>
      <c r="N182">
        <f t="shared" si="24"/>
        <v>2.0483546641286465</v>
      </c>
      <c r="O182">
        <f t="shared" si="25"/>
        <v>18.212363148483082</v>
      </c>
      <c r="S182">
        <v>3351</v>
      </c>
      <c r="T182" t="s">
        <v>144</v>
      </c>
      <c r="U182">
        <v>0.3</v>
      </c>
      <c r="V182">
        <v>0</v>
      </c>
      <c r="Y182">
        <v>20342</v>
      </c>
      <c r="Z182">
        <v>435.84</v>
      </c>
      <c r="AA182">
        <v>1.49</v>
      </c>
    </row>
    <row r="183" spans="2:27" x14ac:dyDescent="0.55000000000000004">
      <c r="B183">
        <v>3352</v>
      </c>
      <c r="C183">
        <v>20323</v>
      </c>
      <c r="D183">
        <v>20322</v>
      </c>
      <c r="E183">
        <v>33.433729</v>
      </c>
      <c r="F183">
        <v>1.4286E-2</v>
      </c>
      <c r="G183">
        <v>0</v>
      </c>
      <c r="H183">
        <v>0.23</v>
      </c>
      <c r="I183">
        <f t="shared" si="19"/>
        <v>0.5</v>
      </c>
      <c r="J183">
        <f t="shared" si="20"/>
        <v>437.51</v>
      </c>
      <c r="K183">
        <f t="shared" si="21"/>
        <v>437.34000000000003</v>
      </c>
      <c r="L183" s="61">
        <f t="shared" si="22"/>
        <v>5.0846855880167918E-3</v>
      </c>
      <c r="M183" s="62">
        <f t="shared" si="23"/>
        <v>69.998600027999444</v>
      </c>
      <c r="N183">
        <f t="shared" si="24"/>
        <v>1.2478472165294365</v>
      </c>
      <c r="O183">
        <f t="shared" si="25"/>
        <v>26.793127040814539</v>
      </c>
      <c r="S183">
        <v>3352</v>
      </c>
      <c r="T183" t="s">
        <v>144</v>
      </c>
      <c r="U183">
        <v>0.5</v>
      </c>
      <c r="V183">
        <v>0</v>
      </c>
      <c r="Y183">
        <v>20343</v>
      </c>
      <c r="Z183">
        <v>431.59</v>
      </c>
      <c r="AA183">
        <v>2.64</v>
      </c>
    </row>
    <row r="184" spans="2:27" x14ac:dyDescent="0.55000000000000004">
      <c r="B184">
        <v>3353</v>
      </c>
      <c r="C184">
        <v>20324</v>
      </c>
      <c r="D184">
        <v>20323</v>
      </c>
      <c r="E184">
        <v>35.457943999999998</v>
      </c>
      <c r="F184">
        <v>1.4286E-2</v>
      </c>
      <c r="G184">
        <v>0</v>
      </c>
      <c r="H184">
        <v>0</v>
      </c>
      <c r="I184">
        <f t="shared" si="19"/>
        <v>0.5</v>
      </c>
      <c r="J184">
        <f t="shared" si="20"/>
        <v>437.66</v>
      </c>
      <c r="K184">
        <f t="shared" si="21"/>
        <v>437.51</v>
      </c>
      <c r="L184" s="61">
        <f t="shared" si="22"/>
        <v>4.2303637232895992E-3</v>
      </c>
      <c r="M184" s="62">
        <f t="shared" si="23"/>
        <v>69.998600027999444</v>
      </c>
      <c r="N184">
        <f t="shared" si="24"/>
        <v>1.1381990466770069</v>
      </c>
      <c r="O184">
        <f t="shared" si="25"/>
        <v>31.152674133333814</v>
      </c>
      <c r="S184">
        <v>3353</v>
      </c>
      <c r="T184" t="s">
        <v>144</v>
      </c>
      <c r="U184">
        <v>0.5</v>
      </c>
      <c r="V184">
        <v>0</v>
      </c>
      <c r="Y184">
        <v>20344</v>
      </c>
      <c r="Z184">
        <v>430.72</v>
      </c>
      <c r="AA184">
        <v>0.6</v>
      </c>
    </row>
    <row r="185" spans="2:27" x14ac:dyDescent="0.55000000000000004">
      <c r="B185">
        <v>3354</v>
      </c>
      <c r="C185">
        <v>20325</v>
      </c>
      <c r="D185">
        <v>20324</v>
      </c>
      <c r="E185">
        <v>27.334682999999998</v>
      </c>
      <c r="F185">
        <v>1.4286E-2</v>
      </c>
      <c r="G185">
        <v>0</v>
      </c>
      <c r="H185">
        <v>0.02</v>
      </c>
      <c r="I185">
        <f t="shared" si="19"/>
        <v>0.5</v>
      </c>
      <c r="J185">
        <f t="shared" si="20"/>
        <v>437.97</v>
      </c>
      <c r="K185">
        <f t="shared" si="21"/>
        <v>437.68</v>
      </c>
      <c r="L185" s="61">
        <f t="shared" si="22"/>
        <v>1.0609232234374932E-2</v>
      </c>
      <c r="M185" s="62">
        <f t="shared" si="23"/>
        <v>69.998600027999444</v>
      </c>
      <c r="N185">
        <f t="shared" si="24"/>
        <v>1.8024836788668137</v>
      </c>
      <c r="O185">
        <f t="shared" si="25"/>
        <v>15.165009991760247</v>
      </c>
      <c r="S185">
        <v>3354</v>
      </c>
      <c r="T185" t="s">
        <v>144</v>
      </c>
      <c r="U185">
        <v>0.5</v>
      </c>
      <c r="V185">
        <v>0</v>
      </c>
      <c r="Y185">
        <v>20345</v>
      </c>
      <c r="Z185">
        <v>432.78</v>
      </c>
      <c r="AA185">
        <v>1.4</v>
      </c>
    </row>
    <row r="186" spans="2:27" x14ac:dyDescent="0.55000000000000004">
      <c r="B186">
        <v>3355</v>
      </c>
      <c r="C186">
        <v>20326</v>
      </c>
      <c r="D186">
        <v>20325</v>
      </c>
      <c r="E186">
        <v>29.200472000000001</v>
      </c>
      <c r="F186">
        <v>1.4286E-2</v>
      </c>
      <c r="G186">
        <v>0</v>
      </c>
      <c r="H186">
        <v>0</v>
      </c>
      <c r="I186">
        <f t="shared" si="19"/>
        <v>0.4</v>
      </c>
      <c r="J186">
        <f t="shared" si="20"/>
        <v>438.16</v>
      </c>
      <c r="K186">
        <f t="shared" si="21"/>
        <v>437.97</v>
      </c>
      <c r="L186" s="61">
        <f t="shared" si="22"/>
        <v>6.5067441375604379E-3</v>
      </c>
      <c r="M186" s="62">
        <f t="shared" si="23"/>
        <v>69.998600027999444</v>
      </c>
      <c r="N186">
        <f t="shared" si="24"/>
        <v>1.2164788211271516</v>
      </c>
      <c r="O186">
        <f t="shared" si="25"/>
        <v>24.004094023555421</v>
      </c>
      <c r="S186">
        <v>3355</v>
      </c>
      <c r="T186" t="s">
        <v>144</v>
      </c>
      <c r="U186">
        <v>0.4</v>
      </c>
      <c r="V186">
        <v>0</v>
      </c>
      <c r="Y186">
        <v>20346</v>
      </c>
      <c r="Z186">
        <v>431.51</v>
      </c>
      <c r="AA186">
        <v>2.2200000000000002</v>
      </c>
    </row>
    <row r="187" spans="2:27" x14ac:dyDescent="0.55000000000000004">
      <c r="B187">
        <v>3356</v>
      </c>
      <c r="C187">
        <v>20327</v>
      </c>
      <c r="D187">
        <v>20326</v>
      </c>
      <c r="E187">
        <v>32.952531999999998</v>
      </c>
      <c r="F187">
        <v>1.4286E-2</v>
      </c>
      <c r="G187">
        <v>0</v>
      </c>
      <c r="H187">
        <v>0.02</v>
      </c>
      <c r="I187">
        <f t="shared" si="19"/>
        <v>0.4</v>
      </c>
      <c r="J187">
        <f t="shared" si="20"/>
        <v>438.56</v>
      </c>
      <c r="K187">
        <f t="shared" si="21"/>
        <v>438.18</v>
      </c>
      <c r="L187" s="61">
        <f t="shared" si="22"/>
        <v>1.1531739048155555E-2</v>
      </c>
      <c r="M187" s="62">
        <f t="shared" si="23"/>
        <v>69.998600027999444</v>
      </c>
      <c r="N187">
        <f t="shared" si="24"/>
        <v>1.6194594967745206</v>
      </c>
      <c r="O187">
        <f t="shared" si="25"/>
        <v>20.347858075877536</v>
      </c>
      <c r="S187">
        <v>3356</v>
      </c>
      <c r="T187" t="s">
        <v>144</v>
      </c>
      <c r="U187">
        <v>0.4</v>
      </c>
      <c r="V187">
        <v>0</v>
      </c>
      <c r="Y187">
        <v>20347</v>
      </c>
      <c r="Z187">
        <v>436.52</v>
      </c>
      <c r="AA187">
        <v>1.43</v>
      </c>
    </row>
    <row r="188" spans="2:27" x14ac:dyDescent="0.55000000000000004">
      <c r="B188">
        <v>3357</v>
      </c>
      <c r="C188">
        <v>20328</v>
      </c>
      <c r="D188">
        <v>38</v>
      </c>
      <c r="E188">
        <v>91.23</v>
      </c>
      <c r="F188">
        <v>1.4286E-2</v>
      </c>
      <c r="G188">
        <v>0</v>
      </c>
      <c r="H188">
        <v>0</v>
      </c>
      <c r="I188">
        <f t="shared" si="19"/>
        <v>0.4</v>
      </c>
      <c r="J188">
        <f t="shared" si="20"/>
        <v>436.07</v>
      </c>
      <c r="K188">
        <f t="shared" si="21"/>
        <v>433.61</v>
      </c>
      <c r="L188" s="61">
        <f t="shared" si="22"/>
        <v>2.6964814205853112E-2</v>
      </c>
      <c r="M188" s="62">
        <f t="shared" si="23"/>
        <v>69.998600027999444</v>
      </c>
      <c r="N188">
        <f t="shared" si="24"/>
        <v>2.4764034687384036</v>
      </c>
      <c r="O188">
        <f t="shared" si="25"/>
        <v>36.839715802238338</v>
      </c>
      <c r="S188">
        <v>3357</v>
      </c>
      <c r="T188" t="s">
        <v>144</v>
      </c>
      <c r="U188">
        <v>0.4</v>
      </c>
      <c r="V188">
        <v>0</v>
      </c>
      <c r="Y188">
        <v>20348</v>
      </c>
      <c r="Z188">
        <v>440.47</v>
      </c>
      <c r="AA188">
        <v>1.1000000000000001</v>
      </c>
    </row>
    <row r="189" spans="2:27" x14ac:dyDescent="0.55000000000000004">
      <c r="B189">
        <v>3358</v>
      </c>
      <c r="C189">
        <v>20329</v>
      </c>
      <c r="D189">
        <v>20330</v>
      </c>
      <c r="E189">
        <v>31.736858999999999</v>
      </c>
      <c r="F189">
        <v>1.4286E-2</v>
      </c>
      <c r="G189">
        <v>0</v>
      </c>
      <c r="H189">
        <v>0.03</v>
      </c>
      <c r="I189">
        <f t="shared" si="19"/>
        <v>0.3</v>
      </c>
      <c r="J189">
        <f t="shared" si="20"/>
        <v>439.14</v>
      </c>
      <c r="K189">
        <f t="shared" si="21"/>
        <v>438.97999999999996</v>
      </c>
      <c r="L189" s="61">
        <f t="shared" si="22"/>
        <v>5.0414566860578422E-3</v>
      </c>
      <c r="M189" s="62">
        <f t="shared" si="23"/>
        <v>69.998600027999444</v>
      </c>
      <c r="N189">
        <f t="shared" si="24"/>
        <v>0.88391034467561769</v>
      </c>
      <c r="O189">
        <f t="shared" si="25"/>
        <v>35.905065701710924</v>
      </c>
      <c r="S189">
        <v>3358</v>
      </c>
      <c r="T189" t="s">
        <v>144</v>
      </c>
      <c r="U189">
        <v>0.3</v>
      </c>
      <c r="V189">
        <v>0</v>
      </c>
      <c r="Y189">
        <v>20349</v>
      </c>
      <c r="Z189">
        <v>444.1</v>
      </c>
      <c r="AA189">
        <v>0.82</v>
      </c>
    </row>
    <row r="190" spans="2:27" x14ac:dyDescent="0.55000000000000004">
      <c r="B190">
        <v>3359</v>
      </c>
      <c r="C190">
        <v>20330</v>
      </c>
      <c r="D190">
        <v>20331</v>
      </c>
      <c r="E190">
        <v>24.745781999999998</v>
      </c>
      <c r="F190">
        <v>1.4286E-2</v>
      </c>
      <c r="G190">
        <v>0</v>
      </c>
      <c r="H190">
        <v>0.04</v>
      </c>
      <c r="I190">
        <f t="shared" si="19"/>
        <v>0.3</v>
      </c>
      <c r="J190">
        <f t="shared" si="20"/>
        <v>438.95</v>
      </c>
      <c r="K190">
        <f t="shared" si="21"/>
        <v>438.68</v>
      </c>
      <c r="L190" s="61">
        <f t="shared" si="22"/>
        <v>1.0910950399546145E-2</v>
      </c>
      <c r="M190" s="62">
        <f t="shared" si="23"/>
        <v>69.998600027999444</v>
      </c>
      <c r="N190">
        <f t="shared" si="24"/>
        <v>1.3003536685119306</v>
      </c>
      <c r="O190">
        <f t="shared" si="25"/>
        <v>19.030039749353744</v>
      </c>
      <c r="S190">
        <v>3359</v>
      </c>
      <c r="T190" t="s">
        <v>144</v>
      </c>
      <c r="U190">
        <v>0.3</v>
      </c>
      <c r="V190">
        <v>0</v>
      </c>
      <c r="Y190">
        <v>20350</v>
      </c>
      <c r="Z190">
        <v>448.92</v>
      </c>
      <c r="AA190">
        <v>1.83</v>
      </c>
    </row>
    <row r="191" spans="2:27" x14ac:dyDescent="0.55000000000000004">
      <c r="B191">
        <v>3360</v>
      </c>
      <c r="C191">
        <v>20331</v>
      </c>
      <c r="D191">
        <v>20332</v>
      </c>
      <c r="E191">
        <v>25.193842</v>
      </c>
      <c r="F191">
        <v>1.4286E-2</v>
      </c>
      <c r="G191">
        <v>0</v>
      </c>
      <c r="H191">
        <v>0</v>
      </c>
      <c r="I191">
        <f t="shared" si="19"/>
        <v>0.3</v>
      </c>
      <c r="J191">
        <f t="shared" si="20"/>
        <v>438.64</v>
      </c>
      <c r="K191">
        <f t="shared" si="21"/>
        <v>438.52</v>
      </c>
      <c r="L191" s="61">
        <f t="shared" si="22"/>
        <v>4.7630686895632889E-3</v>
      </c>
      <c r="M191" s="62">
        <f t="shared" si="23"/>
        <v>69.998600027999444</v>
      </c>
      <c r="N191">
        <f t="shared" si="24"/>
        <v>0.85915914826658812</v>
      </c>
      <c r="O191">
        <f t="shared" si="25"/>
        <v>29.323836044614417</v>
      </c>
      <c r="S191">
        <v>3360</v>
      </c>
      <c r="T191" t="s">
        <v>144</v>
      </c>
      <c r="U191">
        <v>0.3</v>
      </c>
      <c r="V191">
        <v>0</v>
      </c>
      <c r="Y191">
        <v>20351</v>
      </c>
      <c r="Z191">
        <v>449.76</v>
      </c>
      <c r="AA191">
        <v>1.38</v>
      </c>
    </row>
    <row r="192" spans="2:27" x14ac:dyDescent="0.55000000000000004">
      <c r="B192">
        <v>3361</v>
      </c>
      <c r="C192">
        <v>20332</v>
      </c>
      <c r="D192">
        <v>20333</v>
      </c>
      <c r="E192">
        <v>25.803422999999999</v>
      </c>
      <c r="F192">
        <v>1.4286E-2</v>
      </c>
      <c r="G192">
        <v>0</v>
      </c>
      <c r="H192">
        <v>0.03</v>
      </c>
      <c r="I192">
        <f t="shared" si="19"/>
        <v>0.3</v>
      </c>
      <c r="J192">
        <f t="shared" si="20"/>
        <v>438.52</v>
      </c>
      <c r="K192">
        <f t="shared" si="21"/>
        <v>438.09</v>
      </c>
      <c r="L192" s="61">
        <f t="shared" si="22"/>
        <v>1.666445571969296E-2</v>
      </c>
      <c r="M192" s="62">
        <f t="shared" si="23"/>
        <v>69.998600027999444</v>
      </c>
      <c r="N192">
        <f t="shared" si="24"/>
        <v>1.6070365831446494</v>
      </c>
      <c r="O192">
        <f t="shared" si="25"/>
        <v>16.056524954464855</v>
      </c>
      <c r="S192">
        <v>3361</v>
      </c>
      <c r="T192" t="s">
        <v>144</v>
      </c>
      <c r="U192">
        <v>0.3</v>
      </c>
      <c r="V192">
        <v>0</v>
      </c>
      <c r="Y192">
        <v>20352</v>
      </c>
      <c r="Z192">
        <v>453.28</v>
      </c>
      <c r="AA192">
        <v>1.19</v>
      </c>
    </row>
    <row r="193" spans="2:27" x14ac:dyDescent="0.55000000000000004">
      <c r="B193">
        <v>3362</v>
      </c>
      <c r="C193">
        <v>20333</v>
      </c>
      <c r="D193">
        <v>20334</v>
      </c>
      <c r="E193">
        <v>28.411235000000001</v>
      </c>
      <c r="F193">
        <v>1.4286E-2</v>
      </c>
      <c r="G193">
        <v>0</v>
      </c>
      <c r="H193">
        <v>0.03</v>
      </c>
      <c r="I193">
        <f t="shared" si="19"/>
        <v>0.3</v>
      </c>
      <c r="J193">
        <f t="shared" si="20"/>
        <v>438.06</v>
      </c>
      <c r="K193">
        <f t="shared" si="21"/>
        <v>437.88</v>
      </c>
      <c r="L193" s="61">
        <f t="shared" si="22"/>
        <v>6.3355218454955167E-3</v>
      </c>
      <c r="M193" s="62">
        <f t="shared" si="23"/>
        <v>69.998600027999444</v>
      </c>
      <c r="N193">
        <f t="shared" si="24"/>
        <v>0.99088075333345815</v>
      </c>
      <c r="O193">
        <f t="shared" si="25"/>
        <v>28.672708501422324</v>
      </c>
      <c r="S193">
        <v>3362</v>
      </c>
      <c r="T193" t="s">
        <v>144</v>
      </c>
      <c r="U193">
        <v>0.3</v>
      </c>
      <c r="V193">
        <v>0</v>
      </c>
      <c r="Y193">
        <v>20353</v>
      </c>
      <c r="Z193">
        <v>456.09</v>
      </c>
      <c r="AA193">
        <v>1.38</v>
      </c>
    </row>
    <row r="194" spans="2:27" x14ac:dyDescent="0.55000000000000004">
      <c r="B194">
        <v>3363</v>
      </c>
      <c r="C194">
        <v>20334</v>
      </c>
      <c r="D194">
        <v>20335</v>
      </c>
      <c r="E194">
        <v>6.5070129999999997</v>
      </c>
      <c r="F194">
        <v>9.0910000000000001E-3</v>
      </c>
      <c r="G194">
        <v>0</v>
      </c>
      <c r="H194">
        <v>0.03</v>
      </c>
      <c r="I194">
        <f t="shared" si="19"/>
        <v>0.3</v>
      </c>
      <c r="J194">
        <f t="shared" si="20"/>
        <v>437.85</v>
      </c>
      <c r="K194">
        <f t="shared" si="21"/>
        <v>437.7</v>
      </c>
      <c r="L194" s="61">
        <f t="shared" si="22"/>
        <v>2.3052051686393453E-2</v>
      </c>
      <c r="M194" s="62">
        <f t="shared" si="23"/>
        <v>109.99890001099989</v>
      </c>
      <c r="N194">
        <f t="shared" si="24"/>
        <v>2.970188257757306</v>
      </c>
      <c r="O194">
        <f t="shared" si="25"/>
        <v>2.190774602588065</v>
      </c>
      <c r="S194">
        <v>3363</v>
      </c>
      <c r="T194" t="s">
        <v>144</v>
      </c>
      <c r="U194">
        <v>0.3</v>
      </c>
      <c r="V194">
        <v>0</v>
      </c>
      <c r="Y194">
        <v>20354</v>
      </c>
      <c r="Z194">
        <v>459.2</v>
      </c>
      <c r="AA194">
        <v>1.1000000000000001</v>
      </c>
    </row>
    <row r="195" spans="2:27" x14ac:dyDescent="0.55000000000000004">
      <c r="B195">
        <v>3364</v>
      </c>
      <c r="C195">
        <v>20335</v>
      </c>
      <c r="D195">
        <v>20336</v>
      </c>
      <c r="E195">
        <v>34.955511000000001</v>
      </c>
      <c r="F195">
        <v>9.0910000000000001E-3</v>
      </c>
      <c r="G195">
        <v>0</v>
      </c>
      <c r="H195">
        <v>0</v>
      </c>
      <c r="I195">
        <f t="shared" si="19"/>
        <v>0.3</v>
      </c>
      <c r="J195">
        <f t="shared" si="20"/>
        <v>437.67</v>
      </c>
      <c r="K195">
        <f t="shared" si="21"/>
        <v>437.47</v>
      </c>
      <c r="L195" s="61">
        <f t="shared" si="22"/>
        <v>5.7215584689918747E-3</v>
      </c>
      <c r="M195" s="62">
        <f t="shared" si="23"/>
        <v>109.99890001099989</v>
      </c>
      <c r="N195">
        <f t="shared" si="24"/>
        <v>1.479743206108098</v>
      </c>
      <c r="O195">
        <f t="shared" si="25"/>
        <v>23.622687271487589</v>
      </c>
      <c r="S195">
        <v>3364</v>
      </c>
      <c r="T195" t="s">
        <v>144</v>
      </c>
      <c r="U195">
        <v>0.3</v>
      </c>
      <c r="V195">
        <v>0</v>
      </c>
      <c r="Y195">
        <v>20355</v>
      </c>
      <c r="Z195">
        <v>466.36</v>
      </c>
      <c r="AA195">
        <v>1.6</v>
      </c>
    </row>
    <row r="196" spans="2:27" x14ac:dyDescent="0.55000000000000004">
      <c r="B196">
        <v>3365</v>
      </c>
      <c r="C196">
        <v>20336</v>
      </c>
      <c r="D196">
        <v>20337</v>
      </c>
      <c r="E196">
        <v>18.610461999999998</v>
      </c>
      <c r="F196">
        <v>9.0910000000000001E-3</v>
      </c>
      <c r="G196">
        <v>0</v>
      </c>
      <c r="H196">
        <v>0.21</v>
      </c>
      <c r="I196">
        <f t="shared" ref="I196:I259" si="26">VLOOKUP(B196,$S$3:$V$1268,3,0)</f>
        <v>0.3</v>
      </c>
      <c r="J196">
        <f t="shared" ref="J196:J259" si="27">VLOOKUP(C196,$Y$3:$Z$1285,2,0)+G196</f>
        <v>437.47</v>
      </c>
      <c r="K196">
        <f t="shared" ref="K196:K259" si="28">VLOOKUP(D196,$Y$3:$Z$1285,2,0)+H196</f>
        <v>437.45</v>
      </c>
      <c r="L196" s="61">
        <f t="shared" ref="L196:L259" si="29">(J196-K196)/E196</f>
        <v>1.0746643473997935E-3</v>
      </c>
      <c r="M196" s="62">
        <f t="shared" ref="M196:M259" si="30">1/F196</f>
        <v>109.99890001099989</v>
      </c>
      <c r="N196">
        <f t="shared" ref="N196:N259" si="31">M196*SQRT(L196)*(I196/4)^(2/3)</f>
        <v>0.6413064458274389</v>
      </c>
      <c r="O196">
        <f t="shared" ref="O196:O259" si="32">E196/N196</f>
        <v>29.019608521146306</v>
      </c>
      <c r="S196">
        <v>3365</v>
      </c>
      <c r="T196" t="s">
        <v>144</v>
      </c>
      <c r="U196">
        <v>0.3</v>
      </c>
      <c r="V196">
        <v>0</v>
      </c>
      <c r="Y196">
        <v>20356</v>
      </c>
      <c r="Z196">
        <v>534.29</v>
      </c>
      <c r="AA196">
        <v>1.8</v>
      </c>
    </row>
    <row r="197" spans="2:27" x14ac:dyDescent="0.55000000000000004">
      <c r="B197">
        <v>3366</v>
      </c>
      <c r="C197">
        <v>20338</v>
      </c>
      <c r="D197">
        <v>20337</v>
      </c>
      <c r="E197">
        <v>27.384891</v>
      </c>
      <c r="F197">
        <v>1.4286E-2</v>
      </c>
      <c r="G197">
        <v>0</v>
      </c>
      <c r="H197">
        <v>0.28999999999999998</v>
      </c>
      <c r="I197">
        <f t="shared" si="26"/>
        <v>0.3</v>
      </c>
      <c r="J197">
        <f t="shared" si="27"/>
        <v>438.32</v>
      </c>
      <c r="K197">
        <f t="shared" si="28"/>
        <v>437.53000000000003</v>
      </c>
      <c r="L197" s="61">
        <f t="shared" si="29"/>
        <v>2.8848024262720769E-2</v>
      </c>
      <c r="M197" s="62">
        <f t="shared" si="30"/>
        <v>69.998600027999444</v>
      </c>
      <c r="N197">
        <f t="shared" si="31"/>
        <v>2.1144052759498151</v>
      </c>
      <c r="O197">
        <f t="shared" si="32"/>
        <v>12.951580906218839</v>
      </c>
      <c r="S197">
        <v>3366</v>
      </c>
      <c r="T197" t="s">
        <v>144</v>
      </c>
      <c r="U197">
        <v>0.3</v>
      </c>
      <c r="V197">
        <v>0</v>
      </c>
      <c r="Y197">
        <v>20357</v>
      </c>
      <c r="Z197">
        <v>529.44000000000005</v>
      </c>
      <c r="AA197">
        <v>1.65</v>
      </c>
    </row>
    <row r="198" spans="2:27" x14ac:dyDescent="0.55000000000000004">
      <c r="B198">
        <v>3367</v>
      </c>
      <c r="C198">
        <v>20337</v>
      </c>
      <c r="D198">
        <v>20339</v>
      </c>
      <c r="E198">
        <v>18.973033000000001</v>
      </c>
      <c r="F198">
        <v>1.4286E-2</v>
      </c>
      <c r="G198">
        <v>0</v>
      </c>
      <c r="H198">
        <v>0.05</v>
      </c>
      <c r="I198">
        <f t="shared" si="26"/>
        <v>0.4</v>
      </c>
      <c r="J198">
        <f t="shared" si="27"/>
        <v>437.24</v>
      </c>
      <c r="K198">
        <f t="shared" si="28"/>
        <v>437.1</v>
      </c>
      <c r="L198" s="61">
        <f t="shared" si="29"/>
        <v>7.3788940334413768E-3</v>
      </c>
      <c r="M198" s="62">
        <f t="shared" si="30"/>
        <v>69.998600027999444</v>
      </c>
      <c r="N198">
        <f t="shared" si="31"/>
        <v>1.2954430469043634</v>
      </c>
      <c r="O198">
        <f t="shared" si="32"/>
        <v>14.645980033887737</v>
      </c>
      <c r="S198">
        <v>3367</v>
      </c>
      <c r="T198" t="s">
        <v>144</v>
      </c>
      <c r="U198">
        <v>0.4</v>
      </c>
      <c r="V198">
        <v>0</v>
      </c>
      <c r="Y198">
        <v>20358</v>
      </c>
      <c r="Z198">
        <v>526.38</v>
      </c>
      <c r="AA198">
        <v>1.73</v>
      </c>
    </row>
    <row r="199" spans="2:27" x14ac:dyDescent="0.55000000000000004">
      <c r="B199">
        <v>3368</v>
      </c>
      <c r="C199">
        <v>20340</v>
      </c>
      <c r="D199">
        <v>20339</v>
      </c>
      <c r="E199">
        <v>15.990868000000001</v>
      </c>
      <c r="F199">
        <v>1.4286E-2</v>
      </c>
      <c r="G199">
        <v>0</v>
      </c>
      <c r="H199">
        <v>1.27</v>
      </c>
      <c r="I199">
        <f t="shared" si="26"/>
        <v>0.3</v>
      </c>
      <c r="J199">
        <f t="shared" si="27"/>
        <v>438.99</v>
      </c>
      <c r="K199">
        <f t="shared" si="28"/>
        <v>438.32</v>
      </c>
      <c r="L199" s="61">
        <f t="shared" si="29"/>
        <v>4.1898913805055227E-2</v>
      </c>
      <c r="M199" s="62">
        <f t="shared" si="30"/>
        <v>69.998600027999444</v>
      </c>
      <c r="N199">
        <f t="shared" si="31"/>
        <v>2.5481886599536789</v>
      </c>
      <c r="O199">
        <f t="shared" si="32"/>
        <v>6.2753862189664886</v>
      </c>
      <c r="S199">
        <v>3368</v>
      </c>
      <c r="T199" t="s">
        <v>144</v>
      </c>
      <c r="U199">
        <v>0.3</v>
      </c>
      <c r="V199">
        <v>0</v>
      </c>
      <c r="Y199">
        <v>20359</v>
      </c>
      <c r="Z199">
        <v>524.39</v>
      </c>
      <c r="AA199">
        <v>1.5</v>
      </c>
    </row>
    <row r="200" spans="2:27" x14ac:dyDescent="0.55000000000000004">
      <c r="B200">
        <v>3369</v>
      </c>
      <c r="C200">
        <v>20339</v>
      </c>
      <c r="D200">
        <v>20341</v>
      </c>
      <c r="E200">
        <v>26.846803000000001</v>
      </c>
      <c r="F200">
        <v>1.4286E-2</v>
      </c>
      <c r="G200">
        <v>0</v>
      </c>
      <c r="H200">
        <v>0</v>
      </c>
      <c r="I200">
        <f t="shared" si="26"/>
        <v>0.4</v>
      </c>
      <c r="J200">
        <f t="shared" si="27"/>
        <v>437.05</v>
      </c>
      <c r="K200">
        <f t="shared" si="28"/>
        <v>436.44</v>
      </c>
      <c r="L200" s="61">
        <f t="shared" si="29"/>
        <v>2.2721513619331644E-2</v>
      </c>
      <c r="M200" s="62">
        <f t="shared" si="30"/>
        <v>69.998600027999444</v>
      </c>
      <c r="N200">
        <f t="shared" si="31"/>
        <v>2.2732192080671694</v>
      </c>
      <c r="O200">
        <f t="shared" si="32"/>
        <v>11.8100370191869</v>
      </c>
      <c r="S200">
        <v>3369</v>
      </c>
      <c r="T200" t="s">
        <v>144</v>
      </c>
      <c r="U200">
        <v>0.4</v>
      </c>
      <c r="V200">
        <v>0</v>
      </c>
      <c r="Y200">
        <v>20360</v>
      </c>
      <c r="Z200">
        <v>504.15</v>
      </c>
      <c r="AA200">
        <v>1.17</v>
      </c>
    </row>
    <row r="201" spans="2:27" x14ac:dyDescent="0.55000000000000004">
      <c r="B201">
        <v>3370</v>
      </c>
      <c r="C201">
        <v>20341</v>
      </c>
      <c r="D201">
        <v>20342</v>
      </c>
      <c r="E201">
        <v>13.00644</v>
      </c>
      <c r="F201">
        <v>1.4286E-2</v>
      </c>
      <c r="G201">
        <v>0</v>
      </c>
      <c r="H201">
        <v>0</v>
      </c>
      <c r="I201">
        <f t="shared" si="26"/>
        <v>0.4</v>
      </c>
      <c r="J201">
        <f t="shared" si="27"/>
        <v>436.44</v>
      </c>
      <c r="K201">
        <f t="shared" si="28"/>
        <v>435.84</v>
      </c>
      <c r="L201" s="61">
        <f t="shared" si="29"/>
        <v>4.6130993569341243E-2</v>
      </c>
      <c r="M201" s="62">
        <f t="shared" si="30"/>
        <v>69.998600027999444</v>
      </c>
      <c r="N201">
        <f t="shared" si="31"/>
        <v>3.239060737673169</v>
      </c>
      <c r="O201">
        <f t="shared" si="32"/>
        <v>4.0154974090863709</v>
      </c>
      <c r="S201">
        <v>3370</v>
      </c>
      <c r="T201" t="s">
        <v>144</v>
      </c>
      <c r="U201">
        <v>0.4</v>
      </c>
      <c r="V201">
        <v>0</v>
      </c>
      <c r="Y201">
        <v>20361</v>
      </c>
      <c r="Z201">
        <v>502.46</v>
      </c>
      <c r="AA201">
        <v>1.65</v>
      </c>
    </row>
    <row r="202" spans="2:27" x14ac:dyDescent="0.55000000000000004">
      <c r="B202">
        <v>3371</v>
      </c>
      <c r="C202">
        <v>20342</v>
      </c>
      <c r="D202">
        <v>20343</v>
      </c>
      <c r="E202">
        <v>38.332956000000003</v>
      </c>
      <c r="F202">
        <v>1.4286E-2</v>
      </c>
      <c r="G202">
        <v>0</v>
      </c>
      <c r="H202">
        <v>1.04</v>
      </c>
      <c r="I202">
        <f t="shared" si="26"/>
        <v>0.4</v>
      </c>
      <c r="J202">
        <f t="shared" si="27"/>
        <v>435.84</v>
      </c>
      <c r="K202">
        <f t="shared" si="28"/>
        <v>432.63</v>
      </c>
      <c r="L202" s="61">
        <f t="shared" si="29"/>
        <v>8.3739954727205995E-2</v>
      </c>
      <c r="M202" s="62">
        <f t="shared" si="30"/>
        <v>69.998600027999444</v>
      </c>
      <c r="N202">
        <f t="shared" si="31"/>
        <v>4.3640432740862058</v>
      </c>
      <c r="O202">
        <f t="shared" si="32"/>
        <v>8.7838166563613189</v>
      </c>
      <c r="S202">
        <v>3371</v>
      </c>
      <c r="T202" t="s">
        <v>144</v>
      </c>
      <c r="U202">
        <v>0.4</v>
      </c>
      <c r="V202">
        <v>0</v>
      </c>
      <c r="Y202">
        <v>20362</v>
      </c>
      <c r="Z202">
        <v>496.67</v>
      </c>
      <c r="AA202">
        <v>1.82</v>
      </c>
    </row>
    <row r="203" spans="2:27" x14ac:dyDescent="0.55000000000000004">
      <c r="B203">
        <v>3372</v>
      </c>
      <c r="C203">
        <v>20343</v>
      </c>
      <c r="D203">
        <v>20344</v>
      </c>
      <c r="E203">
        <v>95.12</v>
      </c>
      <c r="F203">
        <v>1.4286E-2</v>
      </c>
      <c r="G203">
        <v>0</v>
      </c>
      <c r="H203">
        <v>0</v>
      </c>
      <c r="I203">
        <f t="shared" si="26"/>
        <v>0.5</v>
      </c>
      <c r="J203">
        <f t="shared" si="27"/>
        <v>431.59</v>
      </c>
      <c r="K203">
        <f t="shared" si="28"/>
        <v>430.72</v>
      </c>
      <c r="L203" s="61">
        <f t="shared" si="29"/>
        <v>9.1463414634140837E-3</v>
      </c>
      <c r="M203" s="62">
        <f t="shared" si="30"/>
        <v>69.998600027999444</v>
      </c>
      <c r="N203">
        <f t="shared" si="31"/>
        <v>1.6736053996832196</v>
      </c>
      <c r="O203">
        <f t="shared" si="32"/>
        <v>56.835380680538158</v>
      </c>
      <c r="S203">
        <v>3372</v>
      </c>
      <c r="T203" t="s">
        <v>144</v>
      </c>
      <c r="U203">
        <v>0.5</v>
      </c>
      <c r="V203">
        <v>0</v>
      </c>
      <c r="Y203">
        <v>20363</v>
      </c>
      <c r="Z203">
        <v>491.94</v>
      </c>
      <c r="AA203">
        <v>2.06</v>
      </c>
    </row>
    <row r="204" spans="2:27" x14ac:dyDescent="0.55000000000000004">
      <c r="B204">
        <v>3373</v>
      </c>
      <c r="C204">
        <v>20345</v>
      </c>
      <c r="D204">
        <v>20346</v>
      </c>
      <c r="E204">
        <v>13.482653000000001</v>
      </c>
      <c r="F204">
        <v>1.4286E-2</v>
      </c>
      <c r="G204">
        <v>0</v>
      </c>
      <c r="H204">
        <v>0.22</v>
      </c>
      <c r="I204">
        <f t="shared" si="26"/>
        <v>0.4</v>
      </c>
      <c r="J204">
        <f t="shared" si="27"/>
        <v>432.78</v>
      </c>
      <c r="K204">
        <f t="shared" si="28"/>
        <v>431.73</v>
      </c>
      <c r="L204" s="61">
        <f t="shared" si="29"/>
        <v>7.7877847927997138E-2</v>
      </c>
      <c r="M204" s="62">
        <f t="shared" si="30"/>
        <v>69.998600027999444</v>
      </c>
      <c r="N204">
        <f t="shared" si="31"/>
        <v>4.2085225487722537</v>
      </c>
      <c r="O204">
        <f t="shared" si="32"/>
        <v>3.2036546896804143</v>
      </c>
      <c r="S204">
        <v>3373</v>
      </c>
      <c r="T204" t="s">
        <v>144</v>
      </c>
      <c r="U204">
        <v>0.4</v>
      </c>
      <c r="V204">
        <v>0</v>
      </c>
      <c r="Y204">
        <v>20364</v>
      </c>
      <c r="Z204">
        <v>489.78</v>
      </c>
      <c r="AA204">
        <v>1.28</v>
      </c>
    </row>
    <row r="205" spans="2:27" x14ac:dyDescent="0.55000000000000004">
      <c r="B205">
        <v>3374</v>
      </c>
      <c r="C205">
        <v>20347</v>
      </c>
      <c r="D205">
        <v>20345</v>
      </c>
      <c r="E205">
        <v>42.292121000000002</v>
      </c>
      <c r="F205">
        <v>1.4286E-2</v>
      </c>
      <c r="G205">
        <v>0</v>
      </c>
      <c r="H205">
        <v>0.02</v>
      </c>
      <c r="I205">
        <f t="shared" si="26"/>
        <v>0.4</v>
      </c>
      <c r="J205">
        <f t="shared" si="27"/>
        <v>436.52</v>
      </c>
      <c r="K205">
        <f t="shared" si="28"/>
        <v>432.79999999999995</v>
      </c>
      <c r="L205" s="61">
        <f t="shared" si="29"/>
        <v>8.7959646195092153E-2</v>
      </c>
      <c r="M205" s="62">
        <f t="shared" si="30"/>
        <v>69.998600027999444</v>
      </c>
      <c r="N205">
        <f t="shared" si="31"/>
        <v>4.4726449532328116</v>
      </c>
      <c r="O205">
        <f t="shared" si="32"/>
        <v>9.455729538610349</v>
      </c>
      <c r="S205">
        <v>3374</v>
      </c>
      <c r="T205" t="s">
        <v>144</v>
      </c>
      <c r="U205">
        <v>0.4</v>
      </c>
      <c r="V205">
        <v>0</v>
      </c>
      <c r="Y205">
        <v>20365</v>
      </c>
      <c r="Z205">
        <v>487.61</v>
      </c>
      <c r="AA205">
        <v>1.6</v>
      </c>
    </row>
    <row r="206" spans="2:27" x14ac:dyDescent="0.55000000000000004">
      <c r="B206">
        <v>3375</v>
      </c>
      <c r="C206">
        <v>20704</v>
      </c>
      <c r="D206">
        <v>20346</v>
      </c>
      <c r="E206">
        <v>18.771394999999998</v>
      </c>
      <c r="F206">
        <v>1.4286E-2</v>
      </c>
      <c r="G206">
        <v>0</v>
      </c>
      <c r="H206">
        <v>0</v>
      </c>
      <c r="I206">
        <f t="shared" si="26"/>
        <v>1</v>
      </c>
      <c r="J206">
        <f t="shared" si="27"/>
        <v>432.72</v>
      </c>
      <c r="K206">
        <f t="shared" si="28"/>
        <v>431.51</v>
      </c>
      <c r="L206" s="61">
        <f t="shared" si="29"/>
        <v>6.4459780426549887E-2</v>
      </c>
      <c r="M206" s="62">
        <f t="shared" si="30"/>
        <v>69.998600027999444</v>
      </c>
      <c r="N206">
        <f t="shared" si="31"/>
        <v>7.0527816340396443</v>
      </c>
      <c r="O206">
        <f t="shared" si="32"/>
        <v>2.6615590803778009</v>
      </c>
      <c r="S206">
        <v>3375</v>
      </c>
      <c r="T206" t="s">
        <v>144</v>
      </c>
      <c r="U206">
        <v>1</v>
      </c>
      <c r="V206">
        <v>0</v>
      </c>
      <c r="Y206">
        <v>20366</v>
      </c>
      <c r="Z206">
        <v>486.35</v>
      </c>
      <c r="AA206">
        <v>1.6</v>
      </c>
    </row>
    <row r="207" spans="2:27" x14ac:dyDescent="0.55000000000000004">
      <c r="B207">
        <v>3376</v>
      </c>
      <c r="C207">
        <v>20346</v>
      </c>
      <c r="D207">
        <v>23289</v>
      </c>
      <c r="E207">
        <v>85.86</v>
      </c>
      <c r="F207">
        <v>1.4286E-2</v>
      </c>
      <c r="G207">
        <v>0</v>
      </c>
      <c r="H207">
        <v>0</v>
      </c>
      <c r="I207">
        <f t="shared" si="26"/>
        <v>1</v>
      </c>
      <c r="J207">
        <f t="shared" si="27"/>
        <v>431.51</v>
      </c>
      <c r="K207">
        <f t="shared" si="28"/>
        <v>430.72</v>
      </c>
      <c r="L207" s="61">
        <f t="shared" si="29"/>
        <v>9.2010249242949413E-3</v>
      </c>
      <c r="M207" s="62">
        <f t="shared" si="30"/>
        <v>69.998600027999444</v>
      </c>
      <c r="N207">
        <f t="shared" si="31"/>
        <v>2.6646129254730906</v>
      </c>
      <c r="O207">
        <f t="shared" si="32"/>
        <v>32.222316111731658</v>
      </c>
      <c r="S207">
        <v>3376</v>
      </c>
      <c r="T207" t="s">
        <v>144</v>
      </c>
      <c r="U207">
        <v>1</v>
      </c>
      <c r="V207">
        <v>0</v>
      </c>
      <c r="Y207">
        <v>20367</v>
      </c>
      <c r="Z207">
        <v>481.81</v>
      </c>
      <c r="AA207">
        <v>0.89</v>
      </c>
    </row>
    <row r="208" spans="2:27" x14ac:dyDescent="0.55000000000000004">
      <c r="B208">
        <v>3377</v>
      </c>
      <c r="C208">
        <v>20348</v>
      </c>
      <c r="D208">
        <v>20347</v>
      </c>
      <c r="E208">
        <v>28.981373000000001</v>
      </c>
      <c r="F208">
        <v>1.4286E-2</v>
      </c>
      <c r="G208">
        <v>0</v>
      </c>
      <c r="H208">
        <v>0.02</v>
      </c>
      <c r="I208">
        <f t="shared" si="26"/>
        <v>0.4</v>
      </c>
      <c r="J208">
        <f t="shared" si="27"/>
        <v>440.47</v>
      </c>
      <c r="K208">
        <f t="shared" si="28"/>
        <v>436.53999999999996</v>
      </c>
      <c r="L208" s="61">
        <f t="shared" si="29"/>
        <v>0.1356043414506298</v>
      </c>
      <c r="M208" s="62">
        <f t="shared" si="30"/>
        <v>69.998600027999444</v>
      </c>
      <c r="N208">
        <f t="shared" si="31"/>
        <v>5.5534067589962195</v>
      </c>
      <c r="O208">
        <f t="shared" si="32"/>
        <v>5.2186656331362258</v>
      </c>
      <c r="S208">
        <v>3377</v>
      </c>
      <c r="T208" t="s">
        <v>144</v>
      </c>
      <c r="U208">
        <v>0.4</v>
      </c>
      <c r="V208">
        <v>0</v>
      </c>
      <c r="Y208">
        <v>20368</v>
      </c>
      <c r="Z208">
        <v>477.37</v>
      </c>
      <c r="AA208">
        <v>1.78</v>
      </c>
    </row>
    <row r="209" spans="2:27" x14ac:dyDescent="0.55000000000000004">
      <c r="B209">
        <v>3378</v>
      </c>
      <c r="C209">
        <v>20349</v>
      </c>
      <c r="D209">
        <v>20348</v>
      </c>
      <c r="E209">
        <v>25.164248000000001</v>
      </c>
      <c r="F209">
        <v>1.4286E-2</v>
      </c>
      <c r="G209">
        <v>0</v>
      </c>
      <c r="H209">
        <v>0.05</v>
      </c>
      <c r="I209">
        <f t="shared" si="26"/>
        <v>0.4</v>
      </c>
      <c r="J209">
        <f t="shared" si="27"/>
        <v>444.1</v>
      </c>
      <c r="K209">
        <f t="shared" si="28"/>
        <v>440.52000000000004</v>
      </c>
      <c r="L209" s="61">
        <f t="shared" si="29"/>
        <v>0.14226532817511511</v>
      </c>
      <c r="M209" s="62">
        <f t="shared" si="30"/>
        <v>69.998600027999444</v>
      </c>
      <c r="N209">
        <f t="shared" si="31"/>
        <v>5.688165482185056</v>
      </c>
      <c r="O209">
        <f t="shared" si="32"/>
        <v>4.4239655261107815</v>
      </c>
      <c r="S209">
        <v>3378</v>
      </c>
      <c r="T209" t="s">
        <v>144</v>
      </c>
      <c r="U209">
        <v>0.4</v>
      </c>
      <c r="V209">
        <v>0</v>
      </c>
      <c r="Y209">
        <v>20369</v>
      </c>
      <c r="Z209">
        <v>477.92</v>
      </c>
      <c r="AA209">
        <v>1.27</v>
      </c>
    </row>
    <row r="210" spans="2:27" x14ac:dyDescent="0.55000000000000004">
      <c r="B210">
        <v>3379</v>
      </c>
      <c r="C210">
        <v>20350</v>
      </c>
      <c r="D210">
        <v>20349</v>
      </c>
      <c r="E210">
        <v>53.146813000000002</v>
      </c>
      <c r="F210">
        <v>1.4286E-2</v>
      </c>
      <c r="G210">
        <v>0</v>
      </c>
      <c r="H210">
        <v>0</v>
      </c>
      <c r="I210">
        <f t="shared" si="26"/>
        <v>0.4</v>
      </c>
      <c r="J210">
        <f t="shared" si="27"/>
        <v>448.92</v>
      </c>
      <c r="K210">
        <f t="shared" si="28"/>
        <v>444.1</v>
      </c>
      <c r="L210" s="61">
        <f t="shared" si="29"/>
        <v>9.0692173771548507E-2</v>
      </c>
      <c r="M210" s="62">
        <f t="shared" si="30"/>
        <v>69.998600027999444</v>
      </c>
      <c r="N210">
        <f t="shared" si="31"/>
        <v>4.5415865316044597</v>
      </c>
      <c r="O210">
        <f t="shared" si="32"/>
        <v>11.702257048314832</v>
      </c>
      <c r="S210">
        <v>3379</v>
      </c>
      <c r="T210" t="s">
        <v>144</v>
      </c>
      <c r="U210">
        <v>0.4</v>
      </c>
      <c r="V210">
        <v>0</v>
      </c>
      <c r="Y210">
        <v>20370</v>
      </c>
      <c r="Z210">
        <v>477.05</v>
      </c>
      <c r="AA210">
        <v>1.5</v>
      </c>
    </row>
    <row r="211" spans="2:27" x14ac:dyDescent="0.55000000000000004">
      <c r="B211">
        <v>3380</v>
      </c>
      <c r="C211">
        <v>20351</v>
      </c>
      <c r="D211">
        <v>20350</v>
      </c>
      <c r="E211">
        <v>8.8455220000000008</v>
      </c>
      <c r="F211">
        <v>1.4286E-2</v>
      </c>
      <c r="G211">
        <v>0</v>
      </c>
      <c r="H211">
        <v>0.13</v>
      </c>
      <c r="I211">
        <f t="shared" si="26"/>
        <v>0.3</v>
      </c>
      <c r="J211">
        <f t="shared" si="27"/>
        <v>449.76</v>
      </c>
      <c r="K211">
        <f t="shared" si="28"/>
        <v>449.05</v>
      </c>
      <c r="L211" s="61">
        <f t="shared" si="29"/>
        <v>8.0266602694558833E-2</v>
      </c>
      <c r="M211" s="62">
        <f t="shared" si="30"/>
        <v>69.998600027999444</v>
      </c>
      <c r="N211">
        <f t="shared" si="31"/>
        <v>3.526936473751519</v>
      </c>
      <c r="O211">
        <f t="shared" si="32"/>
        <v>2.5079901681901369</v>
      </c>
      <c r="S211">
        <v>3380</v>
      </c>
      <c r="T211" t="s">
        <v>144</v>
      </c>
      <c r="U211">
        <v>0.3</v>
      </c>
      <c r="V211">
        <v>0</v>
      </c>
      <c r="Y211">
        <v>20371</v>
      </c>
      <c r="Z211">
        <v>478.23</v>
      </c>
      <c r="AA211">
        <v>1.53</v>
      </c>
    </row>
    <row r="212" spans="2:27" x14ac:dyDescent="0.55000000000000004">
      <c r="B212">
        <v>3381</v>
      </c>
      <c r="C212">
        <v>20352</v>
      </c>
      <c r="D212">
        <v>20350</v>
      </c>
      <c r="E212">
        <v>32.068657000000002</v>
      </c>
      <c r="F212">
        <v>1.4286E-2</v>
      </c>
      <c r="G212">
        <v>0</v>
      </c>
      <c r="H212">
        <v>0.01</v>
      </c>
      <c r="I212">
        <f t="shared" si="26"/>
        <v>0.3</v>
      </c>
      <c r="J212">
        <f t="shared" si="27"/>
        <v>453.28</v>
      </c>
      <c r="K212">
        <f t="shared" si="28"/>
        <v>448.93</v>
      </c>
      <c r="L212" s="61">
        <f t="shared" si="29"/>
        <v>0.13564646626766957</v>
      </c>
      <c r="M212" s="62">
        <f t="shared" si="30"/>
        <v>69.998600027999444</v>
      </c>
      <c r="N212">
        <f t="shared" si="31"/>
        <v>4.5849482552892393</v>
      </c>
      <c r="O212">
        <f t="shared" si="32"/>
        <v>6.994333461234878</v>
      </c>
      <c r="S212">
        <v>3381</v>
      </c>
      <c r="T212" t="s">
        <v>144</v>
      </c>
      <c r="U212">
        <v>0.3</v>
      </c>
      <c r="V212">
        <v>0</v>
      </c>
      <c r="Y212">
        <v>20372</v>
      </c>
      <c r="Z212">
        <v>478.65</v>
      </c>
      <c r="AA212">
        <v>1.83</v>
      </c>
    </row>
    <row r="213" spans="2:27" x14ac:dyDescent="0.55000000000000004">
      <c r="B213">
        <v>3382</v>
      </c>
      <c r="C213">
        <v>22315</v>
      </c>
      <c r="D213">
        <v>20351</v>
      </c>
      <c r="E213">
        <v>107.32726099999999</v>
      </c>
      <c r="F213">
        <v>9.0910000000000001E-3</v>
      </c>
      <c r="G213">
        <v>0</v>
      </c>
      <c r="H213">
        <v>0.59</v>
      </c>
      <c r="I213">
        <f t="shared" si="26"/>
        <v>0.15</v>
      </c>
      <c r="J213">
        <f t="shared" si="27"/>
        <v>459.6</v>
      </c>
      <c r="K213">
        <f t="shared" si="28"/>
        <v>450.34999999999997</v>
      </c>
      <c r="L213" s="61">
        <f t="shared" si="29"/>
        <v>8.6185000099835374E-2</v>
      </c>
      <c r="M213" s="62">
        <f t="shared" si="30"/>
        <v>109.99890001099989</v>
      </c>
      <c r="N213">
        <f t="shared" si="31"/>
        <v>3.6179150392265518</v>
      </c>
      <c r="O213">
        <f t="shared" si="32"/>
        <v>29.665500664422655</v>
      </c>
      <c r="S213">
        <v>3382</v>
      </c>
      <c r="T213" t="s">
        <v>144</v>
      </c>
      <c r="U213">
        <v>0.15</v>
      </c>
      <c r="V213">
        <v>0</v>
      </c>
      <c r="Y213">
        <v>20373</v>
      </c>
      <c r="Z213">
        <v>479.85</v>
      </c>
      <c r="AA213">
        <v>1.45</v>
      </c>
    </row>
    <row r="214" spans="2:27" x14ac:dyDescent="0.55000000000000004">
      <c r="B214">
        <v>3383</v>
      </c>
      <c r="C214">
        <v>20353</v>
      </c>
      <c r="D214">
        <v>20352</v>
      </c>
      <c r="E214">
        <v>31.030446999999999</v>
      </c>
      <c r="F214">
        <v>1.4286E-2</v>
      </c>
      <c r="G214">
        <v>0</v>
      </c>
      <c r="H214">
        <v>0</v>
      </c>
      <c r="I214">
        <f t="shared" si="26"/>
        <v>0.3</v>
      </c>
      <c r="J214">
        <f t="shared" si="27"/>
        <v>456.09</v>
      </c>
      <c r="K214">
        <f t="shared" si="28"/>
        <v>453.28</v>
      </c>
      <c r="L214" s="61">
        <f t="shared" si="29"/>
        <v>9.055622047597324E-2</v>
      </c>
      <c r="M214" s="62">
        <f t="shared" si="30"/>
        <v>69.998600027999444</v>
      </c>
      <c r="N214">
        <f t="shared" si="31"/>
        <v>3.7461860349166494</v>
      </c>
      <c r="O214">
        <f t="shared" si="32"/>
        <v>8.2832103666977677</v>
      </c>
      <c r="S214">
        <v>3383</v>
      </c>
      <c r="T214" t="s">
        <v>144</v>
      </c>
      <c r="U214">
        <v>0.3</v>
      </c>
      <c r="V214">
        <v>0</v>
      </c>
      <c r="Y214">
        <v>20374</v>
      </c>
      <c r="Z214">
        <v>479.95</v>
      </c>
      <c r="AA214">
        <v>1.7</v>
      </c>
    </row>
    <row r="215" spans="2:27" x14ac:dyDescent="0.55000000000000004">
      <c r="B215">
        <v>3384</v>
      </c>
      <c r="C215">
        <v>20354</v>
      </c>
      <c r="D215">
        <v>20353</v>
      </c>
      <c r="E215">
        <v>33.063217999999999</v>
      </c>
      <c r="F215">
        <v>1.4286E-2</v>
      </c>
      <c r="G215">
        <v>0</v>
      </c>
      <c r="H215">
        <v>0</v>
      </c>
      <c r="I215">
        <f t="shared" si="26"/>
        <v>0.3</v>
      </c>
      <c r="J215">
        <f t="shared" si="27"/>
        <v>459.2</v>
      </c>
      <c r="K215">
        <f t="shared" si="28"/>
        <v>456.09</v>
      </c>
      <c r="L215" s="61">
        <f t="shared" si="29"/>
        <v>9.4062229514381021E-2</v>
      </c>
      <c r="M215" s="62">
        <f t="shared" si="30"/>
        <v>69.998600027999444</v>
      </c>
      <c r="N215">
        <f t="shared" si="31"/>
        <v>3.8180167616793859</v>
      </c>
      <c r="O215">
        <f t="shared" si="32"/>
        <v>8.6597885928234835</v>
      </c>
      <c r="S215">
        <v>3384</v>
      </c>
      <c r="T215" t="s">
        <v>144</v>
      </c>
      <c r="U215">
        <v>0.3</v>
      </c>
      <c r="V215">
        <v>0</v>
      </c>
      <c r="Y215">
        <v>20375</v>
      </c>
      <c r="Z215">
        <v>480.16</v>
      </c>
      <c r="AA215">
        <v>1.68</v>
      </c>
    </row>
    <row r="216" spans="2:27" x14ac:dyDescent="0.55000000000000004">
      <c r="B216">
        <v>3385</v>
      </c>
      <c r="C216">
        <v>20355</v>
      </c>
      <c r="D216">
        <v>20354</v>
      </c>
      <c r="E216">
        <v>60.446950000000001</v>
      </c>
      <c r="F216">
        <v>1.4286E-2</v>
      </c>
      <c r="G216">
        <v>0</v>
      </c>
      <c r="H216">
        <v>0.03</v>
      </c>
      <c r="I216">
        <f t="shared" si="26"/>
        <v>0.3</v>
      </c>
      <c r="J216">
        <f t="shared" si="27"/>
        <v>466.36</v>
      </c>
      <c r="K216">
        <f t="shared" si="28"/>
        <v>459.22999999999996</v>
      </c>
      <c r="L216" s="61">
        <f t="shared" si="29"/>
        <v>0.11795466934229192</v>
      </c>
      <c r="M216" s="62">
        <f t="shared" si="30"/>
        <v>69.998600027999444</v>
      </c>
      <c r="N216">
        <f t="shared" si="31"/>
        <v>4.2755084118469995</v>
      </c>
      <c r="O216">
        <f t="shared" si="32"/>
        <v>14.137956045767012</v>
      </c>
      <c r="S216">
        <v>3385</v>
      </c>
      <c r="T216" t="s">
        <v>144</v>
      </c>
      <c r="U216">
        <v>0.3</v>
      </c>
      <c r="V216">
        <v>0</v>
      </c>
      <c r="Y216">
        <v>20376</v>
      </c>
      <c r="Z216">
        <v>480.56</v>
      </c>
      <c r="AA216">
        <v>1.34</v>
      </c>
    </row>
    <row r="217" spans="2:27" x14ac:dyDescent="0.55000000000000004">
      <c r="B217">
        <v>3386</v>
      </c>
      <c r="C217">
        <v>20356</v>
      </c>
      <c r="D217">
        <v>20357</v>
      </c>
      <c r="E217">
        <v>43.288105000000002</v>
      </c>
      <c r="F217">
        <v>1.4286E-2</v>
      </c>
      <c r="G217">
        <v>0</v>
      </c>
      <c r="H217">
        <v>0.85</v>
      </c>
      <c r="I217">
        <f t="shared" si="26"/>
        <v>0.4</v>
      </c>
      <c r="J217">
        <f t="shared" si="27"/>
        <v>534.29</v>
      </c>
      <c r="K217">
        <f t="shared" si="28"/>
        <v>530.29000000000008</v>
      </c>
      <c r="L217" s="61">
        <f t="shared" si="29"/>
        <v>9.240413734904511E-2</v>
      </c>
      <c r="M217" s="62">
        <f t="shared" si="30"/>
        <v>69.998600027999444</v>
      </c>
      <c r="N217">
        <f t="shared" si="31"/>
        <v>4.584251080615414</v>
      </c>
      <c r="O217">
        <f t="shared" si="32"/>
        <v>9.4427866708794621</v>
      </c>
      <c r="S217">
        <v>3386</v>
      </c>
      <c r="T217" t="s">
        <v>144</v>
      </c>
      <c r="U217">
        <v>0.4</v>
      </c>
      <c r="V217">
        <v>0</v>
      </c>
      <c r="Y217">
        <v>20377</v>
      </c>
      <c r="Z217">
        <v>481.12</v>
      </c>
      <c r="AA217">
        <v>0.85</v>
      </c>
    </row>
    <row r="218" spans="2:27" x14ac:dyDescent="0.55000000000000004">
      <c r="B218">
        <v>3387</v>
      </c>
      <c r="C218">
        <v>20357</v>
      </c>
      <c r="D218">
        <v>20358</v>
      </c>
      <c r="E218">
        <v>32.116512999999998</v>
      </c>
      <c r="F218">
        <v>1.4286E-2</v>
      </c>
      <c r="G218">
        <v>0</v>
      </c>
      <c r="H218">
        <v>0.83</v>
      </c>
      <c r="I218">
        <f t="shared" si="26"/>
        <v>0.3</v>
      </c>
      <c r="J218">
        <f t="shared" si="27"/>
        <v>529.44000000000005</v>
      </c>
      <c r="K218">
        <f t="shared" si="28"/>
        <v>527.21</v>
      </c>
      <c r="L218" s="61">
        <f t="shared" si="29"/>
        <v>6.9434686137938392E-2</v>
      </c>
      <c r="M218" s="62">
        <f t="shared" si="30"/>
        <v>69.998600027999444</v>
      </c>
      <c r="N218">
        <f t="shared" si="31"/>
        <v>3.2803367908130801</v>
      </c>
      <c r="O218">
        <f t="shared" si="32"/>
        <v>9.7906145155416944</v>
      </c>
      <c r="S218">
        <v>3387</v>
      </c>
      <c r="T218" t="s">
        <v>144</v>
      </c>
      <c r="U218">
        <v>0.3</v>
      </c>
      <c r="V218">
        <v>0</v>
      </c>
      <c r="Y218">
        <v>20378</v>
      </c>
      <c r="Z218">
        <v>484.35</v>
      </c>
      <c r="AA218">
        <v>1.3</v>
      </c>
    </row>
    <row r="219" spans="2:27" x14ac:dyDescent="0.55000000000000004">
      <c r="B219">
        <v>3388</v>
      </c>
      <c r="C219">
        <v>20358</v>
      </c>
      <c r="D219">
        <v>20359</v>
      </c>
      <c r="E219">
        <v>35.546455999999999</v>
      </c>
      <c r="F219">
        <v>1.4286E-2</v>
      </c>
      <c r="G219">
        <v>0</v>
      </c>
      <c r="H219">
        <v>0.36</v>
      </c>
      <c r="I219">
        <f t="shared" si="26"/>
        <v>0.4</v>
      </c>
      <c r="J219">
        <f t="shared" si="27"/>
        <v>526.38</v>
      </c>
      <c r="K219">
        <f t="shared" si="28"/>
        <v>524.75</v>
      </c>
      <c r="L219" s="61">
        <f t="shared" si="29"/>
        <v>4.5855485565143135E-2</v>
      </c>
      <c r="M219" s="62">
        <f t="shared" si="30"/>
        <v>69.998600027999444</v>
      </c>
      <c r="N219">
        <f t="shared" si="31"/>
        <v>3.2293739361959357</v>
      </c>
      <c r="O219">
        <f t="shared" si="32"/>
        <v>11.007228243710978</v>
      </c>
      <c r="S219">
        <v>3388</v>
      </c>
      <c r="T219" t="s">
        <v>144</v>
      </c>
      <c r="U219">
        <v>0.4</v>
      </c>
      <c r="V219">
        <v>0</v>
      </c>
      <c r="Y219">
        <v>20379</v>
      </c>
      <c r="Z219">
        <v>487.71</v>
      </c>
      <c r="AA219">
        <v>0.3</v>
      </c>
    </row>
    <row r="220" spans="2:27" x14ac:dyDescent="0.55000000000000004">
      <c r="B220">
        <v>3389</v>
      </c>
      <c r="C220">
        <v>20359</v>
      </c>
      <c r="D220">
        <v>23246</v>
      </c>
      <c r="E220">
        <v>17.77</v>
      </c>
      <c r="F220">
        <v>1.4286E-2</v>
      </c>
      <c r="G220">
        <v>0</v>
      </c>
      <c r="H220">
        <v>0</v>
      </c>
      <c r="I220">
        <f t="shared" si="26"/>
        <v>0.4</v>
      </c>
      <c r="J220">
        <f t="shared" si="27"/>
        <v>524.39</v>
      </c>
      <c r="K220">
        <f t="shared" si="28"/>
        <v>520.54</v>
      </c>
      <c r="L220" s="61">
        <f t="shared" si="29"/>
        <v>0.21665728756331024</v>
      </c>
      <c r="M220" s="62">
        <f t="shared" si="30"/>
        <v>69.998600027999444</v>
      </c>
      <c r="N220">
        <f t="shared" si="31"/>
        <v>7.0195510756356958</v>
      </c>
      <c r="O220">
        <f t="shared" si="32"/>
        <v>2.5315009191511204</v>
      </c>
      <c r="S220">
        <v>3389</v>
      </c>
      <c r="T220" t="s">
        <v>144</v>
      </c>
      <c r="U220">
        <v>0.4</v>
      </c>
      <c r="V220">
        <v>0</v>
      </c>
      <c r="Y220">
        <v>20381</v>
      </c>
      <c r="Z220">
        <v>502.29</v>
      </c>
      <c r="AA220">
        <v>0.6</v>
      </c>
    </row>
    <row r="221" spans="2:27" x14ac:dyDescent="0.55000000000000004">
      <c r="B221">
        <v>3390</v>
      </c>
      <c r="C221">
        <v>20360</v>
      </c>
      <c r="D221">
        <v>20361</v>
      </c>
      <c r="E221">
        <v>7.0716270000000003</v>
      </c>
      <c r="F221">
        <v>9.0910000000000001E-3</v>
      </c>
      <c r="G221">
        <v>0</v>
      </c>
      <c r="H221">
        <v>0</v>
      </c>
      <c r="I221">
        <f t="shared" si="26"/>
        <v>0.25</v>
      </c>
      <c r="J221">
        <f t="shared" si="27"/>
        <v>504.15</v>
      </c>
      <c r="K221">
        <f t="shared" si="28"/>
        <v>502.46</v>
      </c>
      <c r="L221" s="61">
        <f t="shared" si="29"/>
        <v>0.23898319297666543</v>
      </c>
      <c r="M221" s="62">
        <f t="shared" si="30"/>
        <v>109.99890001099989</v>
      </c>
      <c r="N221">
        <f t="shared" si="31"/>
        <v>8.4688680583388987</v>
      </c>
      <c r="O221">
        <f t="shared" si="32"/>
        <v>0.83501442592872843</v>
      </c>
      <c r="S221">
        <v>3390</v>
      </c>
      <c r="T221" t="s">
        <v>144</v>
      </c>
      <c r="U221">
        <v>0.25</v>
      </c>
      <c r="V221">
        <v>0</v>
      </c>
      <c r="Y221">
        <v>20382</v>
      </c>
      <c r="Z221">
        <v>558.63</v>
      </c>
      <c r="AA221">
        <v>1.8</v>
      </c>
    </row>
    <row r="222" spans="2:27" x14ac:dyDescent="0.55000000000000004">
      <c r="B222">
        <v>3391</v>
      </c>
      <c r="C222">
        <v>20361</v>
      </c>
      <c r="D222">
        <v>20381</v>
      </c>
      <c r="E222">
        <v>3.9961190000000002</v>
      </c>
      <c r="F222">
        <v>1.4286E-2</v>
      </c>
      <c r="G222">
        <v>0.33</v>
      </c>
      <c r="H222">
        <v>0</v>
      </c>
      <c r="I222">
        <f t="shared" si="26"/>
        <v>0.4</v>
      </c>
      <c r="J222">
        <f t="shared" si="27"/>
        <v>502.78999999999996</v>
      </c>
      <c r="K222">
        <f t="shared" si="28"/>
        <v>502.29</v>
      </c>
      <c r="L222" s="61">
        <f t="shared" si="29"/>
        <v>0.12512139903740183</v>
      </c>
      <c r="M222" s="62">
        <f t="shared" si="30"/>
        <v>69.998600027999444</v>
      </c>
      <c r="N222">
        <f t="shared" si="31"/>
        <v>5.3344356855000949</v>
      </c>
      <c r="O222">
        <f t="shared" si="32"/>
        <v>0.74911747663621342</v>
      </c>
      <c r="S222">
        <v>3391</v>
      </c>
      <c r="T222" t="s">
        <v>144</v>
      </c>
      <c r="U222">
        <v>0.4</v>
      </c>
      <c r="V222">
        <v>0</v>
      </c>
      <c r="Y222">
        <v>20383</v>
      </c>
      <c r="Z222">
        <v>555.75</v>
      </c>
      <c r="AA222">
        <v>1.79</v>
      </c>
    </row>
    <row r="223" spans="2:27" x14ac:dyDescent="0.55000000000000004">
      <c r="B223">
        <v>3392</v>
      </c>
      <c r="C223">
        <v>20362</v>
      </c>
      <c r="D223">
        <v>20363</v>
      </c>
      <c r="E223">
        <v>44.663179</v>
      </c>
      <c r="F223">
        <v>1.4286E-2</v>
      </c>
      <c r="G223">
        <v>0</v>
      </c>
      <c r="H223">
        <v>1.06</v>
      </c>
      <c r="I223">
        <f t="shared" si="26"/>
        <v>0.4</v>
      </c>
      <c r="J223">
        <f t="shared" si="27"/>
        <v>496.67</v>
      </c>
      <c r="K223">
        <f t="shared" si="28"/>
        <v>493</v>
      </c>
      <c r="L223" s="61">
        <f t="shared" si="29"/>
        <v>8.2170595156247514E-2</v>
      </c>
      <c r="M223" s="62">
        <f t="shared" si="30"/>
        <v>69.998600027999444</v>
      </c>
      <c r="N223">
        <f t="shared" si="31"/>
        <v>4.3229568820167366</v>
      </c>
      <c r="O223">
        <f t="shared" si="32"/>
        <v>10.331627221589088</v>
      </c>
      <c r="S223">
        <v>3392</v>
      </c>
      <c r="T223" t="s">
        <v>144</v>
      </c>
      <c r="U223">
        <v>0.4</v>
      </c>
      <c r="V223">
        <v>0</v>
      </c>
      <c r="Y223">
        <v>20384</v>
      </c>
      <c r="Z223">
        <v>553</v>
      </c>
      <c r="AA223">
        <v>1.9</v>
      </c>
    </row>
    <row r="224" spans="2:27" x14ac:dyDescent="0.55000000000000004">
      <c r="B224">
        <v>3393</v>
      </c>
      <c r="C224">
        <v>20363</v>
      </c>
      <c r="D224">
        <v>20364</v>
      </c>
      <c r="E224">
        <v>38.833452000000001</v>
      </c>
      <c r="F224">
        <v>1.4286E-2</v>
      </c>
      <c r="G224">
        <v>0</v>
      </c>
      <c r="H224">
        <v>0.03</v>
      </c>
      <c r="I224">
        <f t="shared" si="26"/>
        <v>0.4</v>
      </c>
      <c r="J224">
        <f t="shared" si="27"/>
        <v>491.94</v>
      </c>
      <c r="K224">
        <f t="shared" si="28"/>
        <v>489.80999999999995</v>
      </c>
      <c r="L224" s="61">
        <f t="shared" si="29"/>
        <v>5.4849617798594166E-2</v>
      </c>
      <c r="M224" s="62">
        <f t="shared" si="30"/>
        <v>69.998600027999444</v>
      </c>
      <c r="N224">
        <f t="shared" si="31"/>
        <v>3.5319088778434935</v>
      </c>
      <c r="O224">
        <f t="shared" si="32"/>
        <v>10.99503224548388</v>
      </c>
      <c r="S224">
        <v>3393</v>
      </c>
      <c r="T224" t="s">
        <v>144</v>
      </c>
      <c r="U224">
        <v>0.4</v>
      </c>
      <c r="V224">
        <v>0</v>
      </c>
      <c r="Y224">
        <v>20385</v>
      </c>
      <c r="Z224">
        <v>549.26</v>
      </c>
      <c r="AA224">
        <v>2.0299999999999998</v>
      </c>
    </row>
    <row r="225" spans="2:27" x14ac:dyDescent="0.55000000000000004">
      <c r="B225">
        <v>3394</v>
      </c>
      <c r="C225">
        <v>20364</v>
      </c>
      <c r="D225">
        <v>20365</v>
      </c>
      <c r="E225">
        <v>42.804952999999998</v>
      </c>
      <c r="F225">
        <v>1.4286E-2</v>
      </c>
      <c r="G225">
        <v>0</v>
      </c>
      <c r="H225">
        <v>0.23</v>
      </c>
      <c r="I225">
        <f t="shared" si="26"/>
        <v>0.4</v>
      </c>
      <c r="J225">
        <f t="shared" si="27"/>
        <v>489.78</v>
      </c>
      <c r="K225">
        <f t="shared" si="28"/>
        <v>487.84000000000003</v>
      </c>
      <c r="L225" s="61">
        <f t="shared" si="29"/>
        <v>4.5321857963491773E-2</v>
      </c>
      <c r="M225" s="62">
        <f t="shared" si="30"/>
        <v>69.998600027999444</v>
      </c>
      <c r="N225">
        <f t="shared" si="31"/>
        <v>3.2105285792811653</v>
      </c>
      <c r="O225">
        <f t="shared" si="32"/>
        <v>13.332680878855154</v>
      </c>
      <c r="S225">
        <v>3394</v>
      </c>
      <c r="T225" t="s">
        <v>144</v>
      </c>
      <c r="U225">
        <v>0.4</v>
      </c>
      <c r="V225">
        <v>0</v>
      </c>
      <c r="Y225">
        <v>20386</v>
      </c>
      <c r="Z225">
        <v>545.94000000000005</v>
      </c>
      <c r="AA225">
        <v>2.0499999999999998</v>
      </c>
    </row>
    <row r="226" spans="2:27" x14ac:dyDescent="0.55000000000000004">
      <c r="B226">
        <v>3395</v>
      </c>
      <c r="C226">
        <v>20365</v>
      </c>
      <c r="D226">
        <v>20366</v>
      </c>
      <c r="E226">
        <v>37.195455000000003</v>
      </c>
      <c r="F226">
        <v>1.4286E-2</v>
      </c>
      <c r="G226">
        <v>0</v>
      </c>
      <c r="H226">
        <v>0.19</v>
      </c>
      <c r="I226">
        <f t="shared" si="26"/>
        <v>0.4</v>
      </c>
      <c r="J226">
        <f t="shared" si="27"/>
        <v>487.61</v>
      </c>
      <c r="K226">
        <f t="shared" si="28"/>
        <v>486.54</v>
      </c>
      <c r="L226" s="61">
        <f t="shared" si="29"/>
        <v>2.8766955532604537E-2</v>
      </c>
      <c r="M226" s="62">
        <f t="shared" si="30"/>
        <v>69.998600027999444</v>
      </c>
      <c r="N226">
        <f t="shared" si="31"/>
        <v>2.5578179957433473</v>
      </c>
      <c r="O226">
        <f t="shared" si="32"/>
        <v>14.541869304969975</v>
      </c>
      <c r="S226">
        <v>3395</v>
      </c>
      <c r="T226" t="s">
        <v>144</v>
      </c>
      <c r="U226">
        <v>0.4</v>
      </c>
      <c r="V226">
        <v>0</v>
      </c>
      <c r="Y226">
        <v>20387</v>
      </c>
      <c r="Z226">
        <v>542.94000000000005</v>
      </c>
      <c r="AA226">
        <v>1.59</v>
      </c>
    </row>
    <row r="227" spans="2:27" x14ac:dyDescent="0.55000000000000004">
      <c r="B227">
        <v>3396</v>
      </c>
      <c r="C227">
        <v>20366</v>
      </c>
      <c r="D227">
        <v>23247</v>
      </c>
      <c r="E227">
        <v>34.985283000000003</v>
      </c>
      <c r="F227">
        <v>1.4286E-2</v>
      </c>
      <c r="G227">
        <v>0</v>
      </c>
      <c r="H227">
        <v>0</v>
      </c>
      <c r="I227">
        <f t="shared" si="26"/>
        <v>0.4</v>
      </c>
      <c r="J227">
        <f t="shared" si="27"/>
        <v>486.35</v>
      </c>
      <c r="K227">
        <f t="shared" si="28"/>
        <v>483.62</v>
      </c>
      <c r="L227" s="61">
        <f t="shared" si="29"/>
        <v>7.8032811682558573E-2</v>
      </c>
      <c r="M227" s="62">
        <f t="shared" si="30"/>
        <v>69.998600027999444</v>
      </c>
      <c r="N227">
        <f t="shared" si="31"/>
        <v>4.2127075922010562</v>
      </c>
      <c r="O227">
        <f t="shared" si="32"/>
        <v>8.3047024352622785</v>
      </c>
      <c r="S227">
        <v>3396</v>
      </c>
      <c r="T227" t="s">
        <v>144</v>
      </c>
      <c r="U227">
        <v>0.4</v>
      </c>
      <c r="V227">
        <v>0</v>
      </c>
      <c r="Y227">
        <v>20388</v>
      </c>
      <c r="Z227">
        <v>541.09</v>
      </c>
      <c r="AA227">
        <v>1.1299999999999999</v>
      </c>
    </row>
    <row r="228" spans="2:27" x14ac:dyDescent="0.55000000000000004">
      <c r="B228">
        <v>3397</v>
      </c>
      <c r="C228">
        <v>20367</v>
      </c>
      <c r="D228">
        <v>23248</v>
      </c>
      <c r="E228">
        <v>14.19</v>
      </c>
      <c r="F228">
        <v>9.0910000000000001E-3</v>
      </c>
      <c r="G228">
        <v>0.09</v>
      </c>
      <c r="H228">
        <v>0</v>
      </c>
      <c r="I228">
        <f t="shared" si="26"/>
        <v>0.3</v>
      </c>
      <c r="J228">
        <f t="shared" si="27"/>
        <v>481.9</v>
      </c>
      <c r="K228">
        <f t="shared" si="28"/>
        <v>480.28</v>
      </c>
      <c r="L228" s="61">
        <f t="shared" si="29"/>
        <v>0.1141649048625796</v>
      </c>
      <c r="M228" s="62">
        <f t="shared" si="30"/>
        <v>109.99890001099989</v>
      </c>
      <c r="N228">
        <f t="shared" si="31"/>
        <v>6.6099092060014</v>
      </c>
      <c r="O228">
        <f t="shared" si="32"/>
        <v>2.1467768403106557</v>
      </c>
      <c r="S228">
        <v>3397</v>
      </c>
      <c r="T228" t="s">
        <v>144</v>
      </c>
      <c r="U228">
        <v>0.3</v>
      </c>
      <c r="V228">
        <v>0</v>
      </c>
      <c r="Y228">
        <v>20389</v>
      </c>
      <c r="Z228">
        <v>536.77</v>
      </c>
      <c r="AA228">
        <v>2.1</v>
      </c>
    </row>
    <row r="229" spans="2:27" x14ac:dyDescent="0.55000000000000004">
      <c r="B229">
        <v>3398</v>
      </c>
      <c r="C229">
        <v>20368</v>
      </c>
      <c r="D229">
        <v>20370</v>
      </c>
      <c r="E229">
        <v>53.317726</v>
      </c>
      <c r="F229">
        <v>1.4286E-2</v>
      </c>
      <c r="G229">
        <v>0</v>
      </c>
      <c r="H229">
        <v>0.05</v>
      </c>
      <c r="I229">
        <f t="shared" si="26"/>
        <v>0.4</v>
      </c>
      <c r="J229">
        <f t="shared" si="27"/>
        <v>477.37</v>
      </c>
      <c r="K229">
        <f t="shared" si="28"/>
        <v>477.1</v>
      </c>
      <c r="L229" s="61">
        <f t="shared" si="29"/>
        <v>5.0639819110061407E-3</v>
      </c>
      <c r="M229" s="62">
        <f t="shared" si="30"/>
        <v>69.998600027999444</v>
      </c>
      <c r="N229">
        <f t="shared" si="31"/>
        <v>1.0731705849633424</v>
      </c>
      <c r="O229">
        <f t="shared" si="32"/>
        <v>49.682433293511522</v>
      </c>
      <c r="S229">
        <v>3398</v>
      </c>
      <c r="T229" t="s">
        <v>144</v>
      </c>
      <c r="U229">
        <v>0.4</v>
      </c>
      <c r="V229">
        <v>0</v>
      </c>
      <c r="Y229">
        <v>20390</v>
      </c>
      <c r="Z229">
        <v>567.32000000000005</v>
      </c>
      <c r="AA229">
        <v>1</v>
      </c>
    </row>
    <row r="230" spans="2:27" x14ac:dyDescent="0.55000000000000004">
      <c r="B230">
        <v>3399</v>
      </c>
      <c r="C230">
        <v>20369</v>
      </c>
      <c r="D230">
        <v>20368</v>
      </c>
      <c r="E230">
        <v>2.5646140000000002</v>
      </c>
      <c r="F230">
        <v>9.0910000000000001E-3</v>
      </c>
      <c r="G230">
        <v>0</v>
      </c>
      <c r="H230">
        <v>0.51</v>
      </c>
      <c r="I230">
        <f t="shared" si="26"/>
        <v>0.25</v>
      </c>
      <c r="J230">
        <f t="shared" si="27"/>
        <v>477.92</v>
      </c>
      <c r="K230">
        <f t="shared" si="28"/>
        <v>477.88</v>
      </c>
      <c r="L230" s="61">
        <f t="shared" si="29"/>
        <v>1.559688904451916E-2</v>
      </c>
      <c r="M230" s="62">
        <f t="shared" si="30"/>
        <v>109.99890001099989</v>
      </c>
      <c r="N230">
        <f t="shared" si="31"/>
        <v>2.1635188252321864</v>
      </c>
      <c r="O230">
        <f t="shared" si="32"/>
        <v>1.1853901940163467</v>
      </c>
      <c r="S230">
        <v>3399</v>
      </c>
      <c r="T230" t="s">
        <v>144</v>
      </c>
      <c r="U230">
        <v>0.25</v>
      </c>
      <c r="V230">
        <v>0</v>
      </c>
      <c r="Y230">
        <v>20391</v>
      </c>
      <c r="Z230">
        <v>566.53</v>
      </c>
      <c r="AA230">
        <v>1.5</v>
      </c>
    </row>
    <row r="231" spans="2:27" x14ac:dyDescent="0.55000000000000004">
      <c r="B231">
        <v>3400</v>
      </c>
      <c r="C231">
        <v>20370</v>
      </c>
      <c r="D231">
        <v>22321</v>
      </c>
      <c r="E231">
        <v>57.11</v>
      </c>
      <c r="F231">
        <v>2.3E-2</v>
      </c>
      <c r="G231">
        <v>0</v>
      </c>
      <c r="H231">
        <v>0</v>
      </c>
      <c r="I231">
        <f t="shared" si="26"/>
        <v>0.4</v>
      </c>
      <c r="J231">
        <f t="shared" si="27"/>
        <v>477.05</v>
      </c>
      <c r="K231">
        <f t="shared" si="28"/>
        <v>476.6</v>
      </c>
      <c r="L231" s="61">
        <f t="shared" si="29"/>
        <v>7.8795307301696479E-3</v>
      </c>
      <c r="M231" s="62">
        <f t="shared" si="30"/>
        <v>43.478260869565219</v>
      </c>
      <c r="N231">
        <f t="shared" si="31"/>
        <v>0.83148740311335168</v>
      </c>
      <c r="O231">
        <f t="shared" si="32"/>
        <v>68.68414336304086</v>
      </c>
      <c r="S231">
        <v>3400</v>
      </c>
      <c r="T231" t="s">
        <v>144</v>
      </c>
      <c r="U231">
        <v>0.4</v>
      </c>
      <c r="V231">
        <v>0</v>
      </c>
      <c r="Y231">
        <v>20392</v>
      </c>
      <c r="Z231">
        <v>565.83000000000004</v>
      </c>
      <c r="AA231">
        <v>1.56</v>
      </c>
    </row>
    <row r="232" spans="2:27" x14ac:dyDescent="0.55000000000000004">
      <c r="B232">
        <v>3401</v>
      </c>
      <c r="C232">
        <v>20371</v>
      </c>
      <c r="D232">
        <v>20369</v>
      </c>
      <c r="E232">
        <v>50.740886000000003</v>
      </c>
      <c r="F232">
        <v>1.4286E-2</v>
      </c>
      <c r="G232">
        <v>0</v>
      </c>
      <c r="H232">
        <v>0</v>
      </c>
      <c r="I232">
        <f t="shared" si="26"/>
        <v>0.3</v>
      </c>
      <c r="J232">
        <f t="shared" si="27"/>
        <v>478.23</v>
      </c>
      <c r="K232">
        <f t="shared" si="28"/>
        <v>477.92</v>
      </c>
      <c r="L232" s="61">
        <f t="shared" si="29"/>
        <v>6.1094715610602911E-3</v>
      </c>
      <c r="M232" s="62">
        <f t="shared" si="30"/>
        <v>69.998600027999444</v>
      </c>
      <c r="N232">
        <f t="shared" si="31"/>
        <v>0.97304297206981138</v>
      </c>
      <c r="O232">
        <f t="shared" si="32"/>
        <v>52.146603445546056</v>
      </c>
      <c r="S232">
        <v>3401</v>
      </c>
      <c r="T232" t="s">
        <v>144</v>
      </c>
      <c r="U232">
        <v>0.3</v>
      </c>
      <c r="V232">
        <v>0</v>
      </c>
      <c r="Y232">
        <v>20393</v>
      </c>
      <c r="Z232">
        <v>565.22</v>
      </c>
      <c r="AA232">
        <v>1.42</v>
      </c>
    </row>
    <row r="233" spans="2:27" x14ac:dyDescent="0.55000000000000004">
      <c r="B233">
        <v>3402</v>
      </c>
      <c r="C233">
        <v>20372</v>
      </c>
      <c r="D233">
        <v>20371</v>
      </c>
      <c r="E233">
        <v>40.876581000000002</v>
      </c>
      <c r="F233">
        <v>1.4286E-2</v>
      </c>
      <c r="G233">
        <v>0</v>
      </c>
      <c r="H233">
        <v>0</v>
      </c>
      <c r="I233">
        <f t="shared" si="26"/>
        <v>0.3</v>
      </c>
      <c r="J233">
        <f t="shared" si="27"/>
        <v>478.65</v>
      </c>
      <c r="K233">
        <f t="shared" si="28"/>
        <v>478.23</v>
      </c>
      <c r="L233" s="61">
        <f t="shared" si="29"/>
        <v>1.027483193860952E-2</v>
      </c>
      <c r="M233" s="62">
        <f t="shared" si="30"/>
        <v>69.998600027999444</v>
      </c>
      <c r="N233">
        <f t="shared" si="31"/>
        <v>1.2618785555445817</v>
      </c>
      <c r="O233">
        <f t="shared" si="32"/>
        <v>32.393435026209104</v>
      </c>
      <c r="S233">
        <v>3402</v>
      </c>
      <c r="T233" t="s">
        <v>144</v>
      </c>
      <c r="U233">
        <v>0.3</v>
      </c>
      <c r="V233">
        <v>0</v>
      </c>
      <c r="Y233">
        <v>20394</v>
      </c>
      <c r="Z233">
        <v>566.14</v>
      </c>
      <c r="AA233">
        <v>1.05</v>
      </c>
    </row>
    <row r="234" spans="2:27" x14ac:dyDescent="0.55000000000000004">
      <c r="B234">
        <v>3403</v>
      </c>
      <c r="C234">
        <v>20373</v>
      </c>
      <c r="D234">
        <v>20372</v>
      </c>
      <c r="E234">
        <v>46.578406000000001</v>
      </c>
      <c r="F234">
        <v>1.4286E-2</v>
      </c>
      <c r="G234">
        <v>0</v>
      </c>
      <c r="H234">
        <v>0.03</v>
      </c>
      <c r="I234">
        <f t="shared" si="26"/>
        <v>0.3</v>
      </c>
      <c r="J234">
        <f t="shared" si="27"/>
        <v>479.85</v>
      </c>
      <c r="K234">
        <f t="shared" si="28"/>
        <v>478.67999999999995</v>
      </c>
      <c r="L234" s="61">
        <f t="shared" si="29"/>
        <v>2.5118936015115518E-2</v>
      </c>
      <c r="M234" s="62">
        <f t="shared" si="30"/>
        <v>69.998600027999444</v>
      </c>
      <c r="N234">
        <f t="shared" si="31"/>
        <v>1.9730169502387662</v>
      </c>
      <c r="O234">
        <f t="shared" si="32"/>
        <v>23.607706965904818</v>
      </c>
      <c r="S234">
        <v>3403</v>
      </c>
      <c r="T234" t="s">
        <v>144</v>
      </c>
      <c r="U234">
        <v>0.3</v>
      </c>
      <c r="V234">
        <v>0</v>
      </c>
      <c r="Y234">
        <v>20395</v>
      </c>
      <c r="Z234">
        <v>567.99</v>
      </c>
      <c r="AA234">
        <v>1.1000000000000001</v>
      </c>
    </row>
    <row r="235" spans="2:27" x14ac:dyDescent="0.55000000000000004">
      <c r="B235">
        <v>3404</v>
      </c>
      <c r="C235">
        <v>20374</v>
      </c>
      <c r="D235">
        <v>20373</v>
      </c>
      <c r="E235">
        <v>15.983642</v>
      </c>
      <c r="F235">
        <v>9.0910000000000001E-3</v>
      </c>
      <c r="G235">
        <v>0</v>
      </c>
      <c r="H235">
        <v>0.02</v>
      </c>
      <c r="I235">
        <f t="shared" si="26"/>
        <v>0.3</v>
      </c>
      <c r="J235">
        <f t="shared" si="27"/>
        <v>479.95</v>
      </c>
      <c r="K235">
        <f t="shared" si="28"/>
        <v>479.87</v>
      </c>
      <c r="L235" s="61">
        <f t="shared" si="29"/>
        <v>5.0051171066008661E-3</v>
      </c>
      <c r="M235" s="62">
        <f t="shared" si="30"/>
        <v>109.99890001099989</v>
      </c>
      <c r="N235">
        <f t="shared" si="31"/>
        <v>1.3840006884015483</v>
      </c>
      <c r="O235">
        <f t="shared" si="32"/>
        <v>11.54886853304987</v>
      </c>
      <c r="S235">
        <v>3404</v>
      </c>
      <c r="T235" t="s">
        <v>144</v>
      </c>
      <c r="U235">
        <v>0.3</v>
      </c>
      <c r="V235">
        <v>0</v>
      </c>
      <c r="Y235">
        <v>20396</v>
      </c>
      <c r="Z235">
        <v>573.24</v>
      </c>
      <c r="AA235">
        <v>0.65</v>
      </c>
    </row>
    <row r="236" spans="2:27" x14ac:dyDescent="0.55000000000000004">
      <c r="B236">
        <v>3405</v>
      </c>
      <c r="C236">
        <v>20375</v>
      </c>
      <c r="D236">
        <v>20374</v>
      </c>
      <c r="E236">
        <v>19.302600000000002</v>
      </c>
      <c r="F236">
        <v>9.0910000000000001E-3</v>
      </c>
      <c r="G236">
        <v>0</v>
      </c>
      <c r="H236">
        <v>0.02</v>
      </c>
      <c r="I236">
        <f t="shared" si="26"/>
        <v>0.3</v>
      </c>
      <c r="J236">
        <f t="shared" si="27"/>
        <v>480.16</v>
      </c>
      <c r="K236">
        <f t="shared" si="28"/>
        <v>479.96999999999997</v>
      </c>
      <c r="L236" s="61">
        <f t="shared" si="29"/>
        <v>9.8432335540318168E-3</v>
      </c>
      <c r="M236" s="62">
        <f t="shared" si="30"/>
        <v>109.99890001099989</v>
      </c>
      <c r="N236">
        <f t="shared" si="31"/>
        <v>1.9408772945365949</v>
      </c>
      <c r="O236">
        <f t="shared" si="32"/>
        <v>9.9452964153556671</v>
      </c>
      <c r="S236">
        <v>3405</v>
      </c>
      <c r="T236" t="s">
        <v>144</v>
      </c>
      <c r="U236">
        <v>0.3</v>
      </c>
      <c r="V236">
        <v>0</v>
      </c>
      <c r="Y236">
        <v>20397</v>
      </c>
      <c r="Z236">
        <v>576.07000000000005</v>
      </c>
      <c r="AA236">
        <v>0.83</v>
      </c>
    </row>
    <row r="237" spans="2:27" x14ac:dyDescent="0.55000000000000004">
      <c r="B237">
        <v>3406</v>
      </c>
      <c r="C237">
        <v>20376</v>
      </c>
      <c r="D237">
        <v>20375</v>
      </c>
      <c r="E237">
        <v>23.392146</v>
      </c>
      <c r="F237">
        <v>9.0910000000000001E-3</v>
      </c>
      <c r="G237">
        <v>0</v>
      </c>
      <c r="H237">
        <v>0</v>
      </c>
      <c r="I237">
        <f t="shared" si="26"/>
        <v>0.3</v>
      </c>
      <c r="J237">
        <f t="shared" si="27"/>
        <v>480.56</v>
      </c>
      <c r="K237">
        <f t="shared" si="28"/>
        <v>480.16</v>
      </c>
      <c r="L237" s="61">
        <f t="shared" si="29"/>
        <v>1.7099756473817205E-2</v>
      </c>
      <c r="M237" s="62">
        <f t="shared" si="30"/>
        <v>109.99890001099989</v>
      </c>
      <c r="N237">
        <f t="shared" si="31"/>
        <v>2.5581390497162122</v>
      </c>
      <c r="O237">
        <f t="shared" si="32"/>
        <v>9.1442042615294952</v>
      </c>
      <c r="S237">
        <v>3406</v>
      </c>
      <c r="T237" t="s">
        <v>144</v>
      </c>
      <c r="U237">
        <v>0.3</v>
      </c>
      <c r="V237">
        <v>0</v>
      </c>
      <c r="Y237">
        <v>20398</v>
      </c>
      <c r="Z237">
        <v>579.36</v>
      </c>
      <c r="AA237">
        <v>0.43</v>
      </c>
    </row>
    <row r="238" spans="2:27" x14ac:dyDescent="0.55000000000000004">
      <c r="B238">
        <v>3407</v>
      </c>
      <c r="C238">
        <v>20377</v>
      </c>
      <c r="D238">
        <v>20376</v>
      </c>
      <c r="E238">
        <v>21.079719000000001</v>
      </c>
      <c r="F238">
        <v>9.0910000000000001E-3</v>
      </c>
      <c r="G238">
        <v>0</v>
      </c>
      <c r="H238">
        <v>0</v>
      </c>
      <c r="I238">
        <f t="shared" si="26"/>
        <v>0.3</v>
      </c>
      <c r="J238">
        <f t="shared" si="27"/>
        <v>481.12</v>
      </c>
      <c r="K238">
        <f t="shared" si="28"/>
        <v>480.56</v>
      </c>
      <c r="L238" s="61">
        <f t="shared" si="29"/>
        <v>2.6565819022540207E-2</v>
      </c>
      <c r="M238" s="62">
        <f t="shared" si="30"/>
        <v>109.99890001099989</v>
      </c>
      <c r="N238">
        <f t="shared" si="31"/>
        <v>3.1885320693676302</v>
      </c>
      <c r="O238">
        <f t="shared" si="32"/>
        <v>6.6111045902639027</v>
      </c>
      <c r="S238">
        <v>3407</v>
      </c>
      <c r="T238" t="s">
        <v>144</v>
      </c>
      <c r="U238">
        <v>0.3</v>
      </c>
      <c r="V238">
        <v>0</v>
      </c>
      <c r="Y238">
        <v>20399</v>
      </c>
      <c r="Z238">
        <v>570.02</v>
      </c>
      <c r="AA238">
        <v>1.08</v>
      </c>
    </row>
    <row r="239" spans="2:27" x14ac:dyDescent="0.55000000000000004">
      <c r="B239">
        <v>3408</v>
      </c>
      <c r="C239">
        <v>20378</v>
      </c>
      <c r="D239">
        <v>20377</v>
      </c>
      <c r="E239">
        <v>32.366497000000003</v>
      </c>
      <c r="F239">
        <v>9.0910000000000001E-3</v>
      </c>
      <c r="G239">
        <v>0</v>
      </c>
      <c r="H239">
        <v>0.15</v>
      </c>
      <c r="I239">
        <f t="shared" si="26"/>
        <v>0.3</v>
      </c>
      <c r="J239">
        <f t="shared" si="27"/>
        <v>484.35</v>
      </c>
      <c r="K239">
        <f t="shared" si="28"/>
        <v>481.27</v>
      </c>
      <c r="L239" s="61">
        <f t="shared" si="29"/>
        <v>9.5160128079354422E-2</v>
      </c>
      <c r="M239" s="62">
        <f t="shared" si="30"/>
        <v>109.99890001099989</v>
      </c>
      <c r="N239">
        <f t="shared" si="31"/>
        <v>6.0347140112848301</v>
      </c>
      <c r="O239">
        <f t="shared" si="32"/>
        <v>5.3633853964703393</v>
      </c>
      <c r="S239">
        <v>3408</v>
      </c>
      <c r="T239" t="s">
        <v>144</v>
      </c>
      <c r="U239">
        <v>0.3</v>
      </c>
      <c r="V239">
        <v>0</v>
      </c>
      <c r="Y239">
        <v>20400</v>
      </c>
      <c r="Z239">
        <v>572.41999999999996</v>
      </c>
      <c r="AA239">
        <v>0.65</v>
      </c>
    </row>
    <row r="240" spans="2:27" x14ac:dyDescent="0.55000000000000004">
      <c r="B240">
        <v>3409</v>
      </c>
      <c r="C240">
        <v>20379</v>
      </c>
      <c r="D240">
        <v>20378</v>
      </c>
      <c r="E240">
        <v>14.766833999999999</v>
      </c>
      <c r="F240">
        <v>9.0910000000000001E-3</v>
      </c>
      <c r="G240">
        <v>0</v>
      </c>
      <c r="H240">
        <v>0.3</v>
      </c>
      <c r="I240">
        <f t="shared" si="26"/>
        <v>0.3</v>
      </c>
      <c r="J240">
        <f t="shared" si="27"/>
        <v>487.71</v>
      </c>
      <c r="K240">
        <f t="shared" si="28"/>
        <v>484.65000000000003</v>
      </c>
      <c r="L240" s="61">
        <f t="shared" si="29"/>
        <v>0.20722112810369139</v>
      </c>
      <c r="M240" s="62">
        <f t="shared" si="30"/>
        <v>109.99890001099989</v>
      </c>
      <c r="N240">
        <f t="shared" si="31"/>
        <v>8.9052517483130362</v>
      </c>
      <c r="O240">
        <f t="shared" si="32"/>
        <v>1.658216344394458</v>
      </c>
      <c r="S240">
        <v>3409</v>
      </c>
      <c r="T240" t="s">
        <v>144</v>
      </c>
      <c r="U240">
        <v>0.3</v>
      </c>
      <c r="V240">
        <v>0</v>
      </c>
      <c r="Y240">
        <v>20401</v>
      </c>
      <c r="Z240">
        <v>578.96</v>
      </c>
      <c r="AA240">
        <v>0.85</v>
      </c>
    </row>
    <row r="241" spans="2:27" x14ac:dyDescent="0.55000000000000004">
      <c r="B241">
        <v>3410</v>
      </c>
      <c r="C241">
        <v>22317</v>
      </c>
      <c r="D241">
        <v>5564</v>
      </c>
      <c r="E241">
        <v>7.01</v>
      </c>
      <c r="F241">
        <v>1.4286E-2</v>
      </c>
      <c r="G241">
        <v>0</v>
      </c>
      <c r="H241">
        <v>0</v>
      </c>
      <c r="I241">
        <f t="shared" si="26"/>
        <v>0.4</v>
      </c>
      <c r="J241">
        <f t="shared" si="27"/>
        <v>504.72</v>
      </c>
      <c r="K241">
        <f t="shared" si="28"/>
        <v>502.85</v>
      </c>
      <c r="L241" s="61">
        <f t="shared" si="29"/>
        <v>0.26676176890156983</v>
      </c>
      <c r="M241" s="62">
        <f t="shared" si="30"/>
        <v>69.998600027999444</v>
      </c>
      <c r="N241">
        <f t="shared" si="31"/>
        <v>7.789049822956212</v>
      </c>
      <c r="O241">
        <f t="shared" si="32"/>
        <v>0.89998140457900733</v>
      </c>
      <c r="S241">
        <v>3410</v>
      </c>
      <c r="T241" t="s">
        <v>144</v>
      </c>
      <c r="U241">
        <v>0.4</v>
      </c>
      <c r="V241">
        <v>0</v>
      </c>
      <c r="Y241">
        <v>20402</v>
      </c>
      <c r="Z241">
        <v>566.1</v>
      </c>
      <c r="AA241">
        <v>0.67</v>
      </c>
    </row>
    <row r="242" spans="2:27" x14ac:dyDescent="0.55000000000000004">
      <c r="B242">
        <v>3411</v>
      </c>
      <c r="C242">
        <v>5564</v>
      </c>
      <c r="D242">
        <v>20381</v>
      </c>
      <c r="E242">
        <v>4</v>
      </c>
      <c r="F242">
        <v>9.0910000000000001E-3</v>
      </c>
      <c r="G242">
        <v>0</v>
      </c>
      <c r="H242">
        <v>0</v>
      </c>
      <c r="I242">
        <f t="shared" si="26"/>
        <v>0.08</v>
      </c>
      <c r="J242">
        <f t="shared" si="27"/>
        <v>502.85</v>
      </c>
      <c r="K242">
        <f t="shared" si="28"/>
        <v>502.29</v>
      </c>
      <c r="L242" s="61">
        <f t="shared" si="29"/>
        <v>0.14000000000000057</v>
      </c>
      <c r="M242" s="62">
        <f t="shared" si="30"/>
        <v>109.99890001099989</v>
      </c>
      <c r="N242">
        <f t="shared" si="31"/>
        <v>3.0325340820582345</v>
      </c>
      <c r="O242">
        <f t="shared" si="32"/>
        <v>1.3190288688479073</v>
      </c>
      <c r="S242">
        <v>3411</v>
      </c>
      <c r="T242" t="s">
        <v>144</v>
      </c>
      <c r="U242">
        <v>0.08</v>
      </c>
      <c r="V242">
        <v>0</v>
      </c>
      <c r="Y242">
        <v>20403</v>
      </c>
      <c r="Z242">
        <v>567.41999999999996</v>
      </c>
      <c r="AA242">
        <v>0.84</v>
      </c>
    </row>
    <row r="243" spans="2:27" x14ac:dyDescent="0.55000000000000004">
      <c r="B243">
        <v>3412</v>
      </c>
      <c r="C243">
        <v>20415</v>
      </c>
      <c r="D243">
        <v>20382</v>
      </c>
      <c r="E243">
        <v>40.655168000000003</v>
      </c>
      <c r="F243">
        <v>1.4286E-2</v>
      </c>
      <c r="G243">
        <v>0</v>
      </c>
      <c r="H243">
        <v>0.73</v>
      </c>
      <c r="I243">
        <f t="shared" si="26"/>
        <v>0.4</v>
      </c>
      <c r="J243">
        <f t="shared" si="27"/>
        <v>561.89</v>
      </c>
      <c r="K243">
        <f t="shared" si="28"/>
        <v>559.36</v>
      </c>
      <c r="L243" s="61">
        <f t="shared" si="29"/>
        <v>6.2230710742604049E-2</v>
      </c>
      <c r="M243" s="62">
        <f t="shared" si="30"/>
        <v>69.998600027999444</v>
      </c>
      <c r="N243">
        <f t="shared" si="31"/>
        <v>3.762054372900109</v>
      </c>
      <c r="O243">
        <f t="shared" si="32"/>
        <v>10.806640194479584</v>
      </c>
      <c r="S243">
        <v>3412</v>
      </c>
      <c r="T243" t="s">
        <v>144</v>
      </c>
      <c r="U243">
        <v>0.4</v>
      </c>
      <c r="V243">
        <v>0</v>
      </c>
      <c r="Y243">
        <v>20404</v>
      </c>
      <c r="Z243">
        <v>565.54999999999995</v>
      </c>
      <c r="AA243">
        <v>1.27</v>
      </c>
    </row>
    <row r="244" spans="2:27" x14ac:dyDescent="0.55000000000000004">
      <c r="B244">
        <v>3413</v>
      </c>
      <c r="C244">
        <v>20382</v>
      </c>
      <c r="D244">
        <v>20383</v>
      </c>
      <c r="E244">
        <v>34.798560999999999</v>
      </c>
      <c r="F244">
        <v>1.4286E-2</v>
      </c>
      <c r="G244">
        <v>0</v>
      </c>
      <c r="H244">
        <v>0.95</v>
      </c>
      <c r="I244">
        <f t="shared" si="26"/>
        <v>0.4</v>
      </c>
      <c r="J244">
        <f t="shared" si="27"/>
        <v>558.63</v>
      </c>
      <c r="K244">
        <f t="shared" si="28"/>
        <v>556.70000000000005</v>
      </c>
      <c r="L244" s="61">
        <f t="shared" si="29"/>
        <v>5.5462063503141694E-2</v>
      </c>
      <c r="M244" s="62">
        <f t="shared" si="30"/>
        <v>69.998600027999444</v>
      </c>
      <c r="N244">
        <f t="shared" si="31"/>
        <v>3.551572621508825</v>
      </c>
      <c r="O244">
        <f t="shared" si="32"/>
        <v>9.7980710824424655</v>
      </c>
      <c r="S244">
        <v>3413</v>
      </c>
      <c r="T244" t="s">
        <v>144</v>
      </c>
      <c r="U244">
        <v>0.4</v>
      </c>
      <c r="V244">
        <v>0</v>
      </c>
      <c r="Y244">
        <v>20405</v>
      </c>
      <c r="Z244">
        <v>562.79999999999995</v>
      </c>
      <c r="AA244">
        <v>1.6</v>
      </c>
    </row>
    <row r="245" spans="2:27" x14ac:dyDescent="0.55000000000000004">
      <c r="B245">
        <v>3414</v>
      </c>
      <c r="C245">
        <v>20383</v>
      </c>
      <c r="D245">
        <v>20384</v>
      </c>
      <c r="E245">
        <v>24.893304000000001</v>
      </c>
      <c r="F245">
        <v>1.4286E-2</v>
      </c>
      <c r="G245">
        <v>0</v>
      </c>
      <c r="H245">
        <v>0.72</v>
      </c>
      <c r="I245">
        <f t="shared" si="26"/>
        <v>0.4</v>
      </c>
      <c r="J245">
        <f t="shared" si="27"/>
        <v>555.75</v>
      </c>
      <c r="K245">
        <f t="shared" si="28"/>
        <v>553.72</v>
      </c>
      <c r="L245" s="61">
        <f t="shared" si="29"/>
        <v>8.1548033961260133E-2</v>
      </c>
      <c r="M245" s="62">
        <f t="shared" si="30"/>
        <v>69.998600027999444</v>
      </c>
      <c r="N245">
        <f t="shared" si="31"/>
        <v>4.3065494175629064</v>
      </c>
      <c r="O245">
        <f t="shared" si="32"/>
        <v>5.780336317163921</v>
      </c>
      <c r="S245">
        <v>3414</v>
      </c>
      <c r="T245" t="s">
        <v>144</v>
      </c>
      <c r="U245">
        <v>0.4</v>
      </c>
      <c r="V245">
        <v>0</v>
      </c>
      <c r="Y245">
        <v>20407</v>
      </c>
      <c r="Z245">
        <v>565.94000000000005</v>
      </c>
      <c r="AA245">
        <v>1.33</v>
      </c>
    </row>
    <row r="246" spans="2:27" x14ac:dyDescent="0.55000000000000004">
      <c r="B246">
        <v>3415</v>
      </c>
      <c r="C246">
        <v>20384</v>
      </c>
      <c r="D246">
        <v>20385</v>
      </c>
      <c r="E246">
        <v>35.008544999999998</v>
      </c>
      <c r="F246">
        <v>1.4286E-2</v>
      </c>
      <c r="G246">
        <v>0</v>
      </c>
      <c r="H246">
        <v>0.73</v>
      </c>
      <c r="I246">
        <f t="shared" si="26"/>
        <v>0.4</v>
      </c>
      <c r="J246">
        <f t="shared" si="27"/>
        <v>553</v>
      </c>
      <c r="K246">
        <f t="shared" si="28"/>
        <v>549.99</v>
      </c>
      <c r="L246" s="61">
        <f t="shared" si="29"/>
        <v>8.5979008839127444E-2</v>
      </c>
      <c r="M246" s="62">
        <f t="shared" si="30"/>
        <v>69.998600027999444</v>
      </c>
      <c r="N246">
        <f t="shared" si="31"/>
        <v>4.4220016947651057</v>
      </c>
      <c r="O246">
        <f t="shared" si="32"/>
        <v>7.9168999508625548</v>
      </c>
      <c r="S246">
        <v>3415</v>
      </c>
      <c r="T246" t="s">
        <v>144</v>
      </c>
      <c r="U246">
        <v>0.4</v>
      </c>
      <c r="V246">
        <v>0</v>
      </c>
      <c r="Y246">
        <v>20408</v>
      </c>
      <c r="Z246">
        <v>564.76</v>
      </c>
      <c r="AA246">
        <v>0.86</v>
      </c>
    </row>
    <row r="247" spans="2:27" x14ac:dyDescent="0.55000000000000004">
      <c r="B247">
        <v>3416</v>
      </c>
      <c r="C247">
        <v>20414</v>
      </c>
      <c r="D247">
        <v>20384</v>
      </c>
      <c r="E247">
        <v>7.8470700000000004</v>
      </c>
      <c r="F247">
        <v>9.0910000000000001E-3</v>
      </c>
      <c r="G247">
        <v>0</v>
      </c>
      <c r="H247">
        <v>1.1399999999999999</v>
      </c>
      <c r="I247">
        <f t="shared" si="26"/>
        <v>0.25</v>
      </c>
      <c r="J247">
        <f t="shared" si="27"/>
        <v>554.41</v>
      </c>
      <c r="K247">
        <f t="shared" si="28"/>
        <v>554.14</v>
      </c>
      <c r="L247" s="61">
        <f t="shared" si="29"/>
        <v>3.4407747095410363E-2</v>
      </c>
      <c r="M247" s="62">
        <f t="shared" si="30"/>
        <v>109.99890001099989</v>
      </c>
      <c r="N247">
        <f t="shared" si="31"/>
        <v>3.2134371177933376</v>
      </c>
      <c r="O247">
        <f t="shared" si="32"/>
        <v>2.4419553619236747</v>
      </c>
      <c r="S247">
        <v>3416</v>
      </c>
      <c r="T247" t="s">
        <v>144</v>
      </c>
      <c r="U247">
        <v>0.25</v>
      </c>
      <c r="V247">
        <v>0</v>
      </c>
      <c r="Y247">
        <v>20409</v>
      </c>
      <c r="Z247">
        <v>556.96</v>
      </c>
      <c r="AA247">
        <v>0.9</v>
      </c>
    </row>
    <row r="248" spans="2:27" x14ac:dyDescent="0.55000000000000004">
      <c r="B248">
        <v>3417</v>
      </c>
      <c r="C248">
        <v>20385</v>
      </c>
      <c r="D248">
        <v>20386</v>
      </c>
      <c r="E248">
        <v>39.069322999999997</v>
      </c>
      <c r="F248">
        <v>1.4286E-2</v>
      </c>
      <c r="G248">
        <v>0</v>
      </c>
      <c r="H248">
        <v>0.89</v>
      </c>
      <c r="I248">
        <f t="shared" si="26"/>
        <v>0.4</v>
      </c>
      <c r="J248">
        <f t="shared" si="27"/>
        <v>549.26</v>
      </c>
      <c r="K248">
        <f t="shared" si="28"/>
        <v>546.83000000000004</v>
      </c>
      <c r="L248" s="61">
        <f t="shared" si="29"/>
        <v>6.2197136100872547E-2</v>
      </c>
      <c r="M248" s="62">
        <f t="shared" si="30"/>
        <v>69.998600027999444</v>
      </c>
      <c r="N248">
        <f t="shared" si="31"/>
        <v>3.7610393863489286</v>
      </c>
      <c r="O248">
        <f t="shared" si="32"/>
        <v>10.387905838424889</v>
      </c>
      <c r="S248">
        <v>3417</v>
      </c>
      <c r="T248" t="s">
        <v>144</v>
      </c>
      <c r="U248">
        <v>0.4</v>
      </c>
      <c r="V248">
        <v>0</v>
      </c>
      <c r="Y248">
        <v>20410</v>
      </c>
      <c r="Z248">
        <v>549.32000000000005</v>
      </c>
      <c r="AA248">
        <v>1.2</v>
      </c>
    </row>
    <row r="249" spans="2:27" x14ac:dyDescent="0.55000000000000004">
      <c r="B249">
        <v>3418</v>
      </c>
      <c r="C249">
        <v>20386</v>
      </c>
      <c r="D249">
        <v>20387</v>
      </c>
      <c r="E249">
        <v>44.597895000000001</v>
      </c>
      <c r="F249">
        <v>1.4286E-2</v>
      </c>
      <c r="G249">
        <v>0</v>
      </c>
      <c r="H249">
        <v>0.56999999999999995</v>
      </c>
      <c r="I249">
        <f t="shared" si="26"/>
        <v>0.4</v>
      </c>
      <c r="J249">
        <f t="shared" si="27"/>
        <v>545.94000000000005</v>
      </c>
      <c r="K249">
        <f t="shared" si="28"/>
        <v>543.5100000000001</v>
      </c>
      <c r="L249" s="61">
        <f t="shared" si="29"/>
        <v>5.4486876566706789E-2</v>
      </c>
      <c r="M249" s="62">
        <f t="shared" si="30"/>
        <v>69.998600027999444</v>
      </c>
      <c r="N249">
        <f t="shared" si="31"/>
        <v>3.5202105809758906</v>
      </c>
      <c r="O249">
        <f t="shared" si="32"/>
        <v>12.669098616150499</v>
      </c>
      <c r="S249">
        <v>3418</v>
      </c>
      <c r="T249" t="s">
        <v>144</v>
      </c>
      <c r="U249">
        <v>0.4</v>
      </c>
      <c r="V249">
        <v>0</v>
      </c>
      <c r="Y249">
        <v>20411</v>
      </c>
      <c r="Z249">
        <v>542</v>
      </c>
      <c r="AA249">
        <v>1.44</v>
      </c>
    </row>
    <row r="250" spans="2:27" x14ac:dyDescent="0.55000000000000004">
      <c r="B250">
        <v>3419</v>
      </c>
      <c r="C250">
        <v>20387</v>
      </c>
      <c r="D250">
        <v>20388</v>
      </c>
      <c r="E250">
        <v>32.837615</v>
      </c>
      <c r="F250">
        <v>1.4286E-2</v>
      </c>
      <c r="G250">
        <v>0</v>
      </c>
      <c r="H250">
        <v>0</v>
      </c>
      <c r="I250">
        <f t="shared" si="26"/>
        <v>0.4</v>
      </c>
      <c r="J250">
        <f t="shared" si="27"/>
        <v>542.94000000000005</v>
      </c>
      <c r="K250">
        <f t="shared" si="28"/>
        <v>541.09</v>
      </c>
      <c r="L250" s="61">
        <f t="shared" si="29"/>
        <v>5.6337830868655438E-2</v>
      </c>
      <c r="M250" s="62">
        <f t="shared" si="30"/>
        <v>69.998600027999444</v>
      </c>
      <c r="N250">
        <f t="shared" si="31"/>
        <v>3.5795031454085997</v>
      </c>
      <c r="O250">
        <f t="shared" si="32"/>
        <v>9.1737913520541383</v>
      </c>
      <c r="S250">
        <v>3419</v>
      </c>
      <c r="T250" t="s">
        <v>144</v>
      </c>
      <c r="U250">
        <v>0.4</v>
      </c>
      <c r="V250">
        <v>0</v>
      </c>
      <c r="Y250">
        <v>20412</v>
      </c>
      <c r="Z250">
        <v>563.96</v>
      </c>
      <c r="AA250">
        <v>0.85</v>
      </c>
    </row>
    <row r="251" spans="2:27" x14ac:dyDescent="0.55000000000000004">
      <c r="B251">
        <v>3420</v>
      </c>
      <c r="C251">
        <v>20388</v>
      </c>
      <c r="D251">
        <v>20389</v>
      </c>
      <c r="E251">
        <v>35.214314999999999</v>
      </c>
      <c r="F251">
        <v>1.4286E-2</v>
      </c>
      <c r="G251">
        <v>0</v>
      </c>
      <c r="H251">
        <v>0.97</v>
      </c>
      <c r="I251">
        <f t="shared" si="26"/>
        <v>0.4</v>
      </c>
      <c r="J251">
        <f t="shared" si="27"/>
        <v>541.09</v>
      </c>
      <c r="K251">
        <f t="shared" si="28"/>
        <v>537.74</v>
      </c>
      <c r="L251" s="61">
        <f t="shared" si="29"/>
        <v>9.5131766726117575E-2</v>
      </c>
      <c r="M251" s="62">
        <f t="shared" si="30"/>
        <v>69.998600027999444</v>
      </c>
      <c r="N251">
        <f t="shared" si="31"/>
        <v>4.6514190657373673</v>
      </c>
      <c r="O251">
        <f t="shared" si="32"/>
        <v>7.5706605881613127</v>
      </c>
      <c r="S251">
        <v>3420</v>
      </c>
      <c r="T251" t="s">
        <v>144</v>
      </c>
      <c r="U251">
        <v>0.4</v>
      </c>
      <c r="V251">
        <v>0</v>
      </c>
      <c r="Y251">
        <v>20413</v>
      </c>
      <c r="Z251">
        <v>562.15</v>
      </c>
      <c r="AA251">
        <v>0.84</v>
      </c>
    </row>
    <row r="252" spans="2:27" x14ac:dyDescent="0.55000000000000004">
      <c r="B252">
        <v>3421</v>
      </c>
      <c r="C252">
        <v>20389</v>
      </c>
      <c r="D252">
        <v>20356</v>
      </c>
      <c r="E252">
        <v>32.616249000000003</v>
      </c>
      <c r="F252">
        <v>1.4286E-2</v>
      </c>
      <c r="G252">
        <v>0</v>
      </c>
      <c r="H252">
        <v>0.84</v>
      </c>
      <c r="I252">
        <f t="shared" si="26"/>
        <v>0.4</v>
      </c>
      <c r="J252">
        <f t="shared" si="27"/>
        <v>536.77</v>
      </c>
      <c r="K252">
        <f t="shared" si="28"/>
        <v>535.13</v>
      </c>
      <c r="L252" s="61">
        <f t="shared" si="29"/>
        <v>5.0281686284648679E-2</v>
      </c>
      <c r="M252" s="62">
        <f t="shared" si="30"/>
        <v>69.998600027999444</v>
      </c>
      <c r="N252">
        <f t="shared" si="31"/>
        <v>3.3816418115288926</v>
      </c>
      <c r="O252">
        <f t="shared" si="32"/>
        <v>9.6450927738126389</v>
      </c>
      <c r="S252">
        <v>3421</v>
      </c>
      <c r="T252" t="s">
        <v>144</v>
      </c>
      <c r="U252">
        <v>0.4</v>
      </c>
      <c r="V252">
        <v>0</v>
      </c>
      <c r="Y252">
        <v>20414</v>
      </c>
      <c r="Z252">
        <v>554.41</v>
      </c>
      <c r="AA252">
        <v>1.42</v>
      </c>
    </row>
    <row r="253" spans="2:27" x14ac:dyDescent="0.55000000000000004">
      <c r="B253">
        <v>3422</v>
      </c>
      <c r="C253">
        <v>20390</v>
      </c>
      <c r="D253">
        <v>20391</v>
      </c>
      <c r="E253">
        <v>50.66</v>
      </c>
      <c r="F253">
        <v>1.4286E-2</v>
      </c>
      <c r="G253">
        <v>0</v>
      </c>
      <c r="H253">
        <v>0</v>
      </c>
      <c r="I253">
        <f t="shared" si="26"/>
        <v>0.3</v>
      </c>
      <c r="J253">
        <f t="shared" si="27"/>
        <v>567.32000000000005</v>
      </c>
      <c r="K253">
        <f t="shared" si="28"/>
        <v>566.53</v>
      </c>
      <c r="L253" s="61">
        <f t="shared" si="29"/>
        <v>1.5594157125939151E-2</v>
      </c>
      <c r="M253" s="62">
        <f t="shared" si="30"/>
        <v>69.998600027999444</v>
      </c>
      <c r="N253">
        <f t="shared" si="31"/>
        <v>1.5545731032030017</v>
      </c>
      <c r="O253">
        <f t="shared" si="32"/>
        <v>32.587724498527258</v>
      </c>
      <c r="S253">
        <v>3422</v>
      </c>
      <c r="T253" t="s">
        <v>144</v>
      </c>
      <c r="U253">
        <v>0.3</v>
      </c>
      <c r="V253">
        <v>0</v>
      </c>
      <c r="Y253">
        <v>20415</v>
      </c>
      <c r="Z253">
        <v>561.89</v>
      </c>
      <c r="AA253">
        <v>1.95</v>
      </c>
    </row>
    <row r="254" spans="2:27" x14ac:dyDescent="0.55000000000000004">
      <c r="B254">
        <v>3423</v>
      </c>
      <c r="C254">
        <v>20391</v>
      </c>
      <c r="D254">
        <v>20392</v>
      </c>
      <c r="E254">
        <v>57.34</v>
      </c>
      <c r="F254">
        <v>1.4286E-2</v>
      </c>
      <c r="G254">
        <v>0</v>
      </c>
      <c r="H254">
        <v>0.06</v>
      </c>
      <c r="I254">
        <f t="shared" si="26"/>
        <v>0.3</v>
      </c>
      <c r="J254">
        <f t="shared" si="27"/>
        <v>566.53</v>
      </c>
      <c r="K254">
        <f t="shared" si="28"/>
        <v>565.89</v>
      </c>
      <c r="L254" s="61">
        <f t="shared" si="29"/>
        <v>1.1161492849668405E-2</v>
      </c>
      <c r="M254" s="62">
        <f t="shared" si="30"/>
        <v>69.998600027999444</v>
      </c>
      <c r="N254">
        <f t="shared" si="31"/>
        <v>1.3151986038158034</v>
      </c>
      <c r="O254">
        <f t="shared" si="32"/>
        <v>43.597978156028063</v>
      </c>
      <c r="S254">
        <v>3423</v>
      </c>
      <c r="T254" t="s">
        <v>144</v>
      </c>
      <c r="U254">
        <v>0.3</v>
      </c>
      <c r="V254">
        <v>0</v>
      </c>
      <c r="Y254">
        <v>20416</v>
      </c>
      <c r="Z254">
        <v>565.61</v>
      </c>
      <c r="AA254">
        <v>1.89</v>
      </c>
    </row>
    <row r="255" spans="2:27" x14ac:dyDescent="0.55000000000000004">
      <c r="B255">
        <v>3424</v>
      </c>
      <c r="C255">
        <v>20392</v>
      </c>
      <c r="D255">
        <v>20405</v>
      </c>
      <c r="E255">
        <v>24.46</v>
      </c>
      <c r="F255">
        <v>1.4286E-2</v>
      </c>
      <c r="G255">
        <v>0</v>
      </c>
      <c r="H255">
        <v>0.44</v>
      </c>
      <c r="I255">
        <f t="shared" si="26"/>
        <v>0.3</v>
      </c>
      <c r="J255">
        <f t="shared" si="27"/>
        <v>565.83000000000004</v>
      </c>
      <c r="K255">
        <f t="shared" si="28"/>
        <v>563.24</v>
      </c>
      <c r="L255" s="61">
        <f t="shared" si="29"/>
        <v>0.10588716271463744</v>
      </c>
      <c r="M255" s="62">
        <f t="shared" si="30"/>
        <v>69.998600027999444</v>
      </c>
      <c r="N255">
        <f t="shared" si="31"/>
        <v>4.0509030760874021</v>
      </c>
      <c r="O255">
        <f t="shared" si="32"/>
        <v>6.0381597734065986</v>
      </c>
      <c r="S255">
        <v>3424</v>
      </c>
      <c r="T255" t="s">
        <v>144</v>
      </c>
      <c r="U255">
        <v>0.3</v>
      </c>
      <c r="V255">
        <v>0</v>
      </c>
      <c r="Y255">
        <v>20417</v>
      </c>
      <c r="Z255">
        <v>567.91999999999996</v>
      </c>
      <c r="AA255">
        <v>1.28</v>
      </c>
    </row>
    <row r="256" spans="2:27" x14ac:dyDescent="0.55000000000000004">
      <c r="B256">
        <v>3425</v>
      </c>
      <c r="C256">
        <v>22332</v>
      </c>
      <c r="D256">
        <v>20393</v>
      </c>
      <c r="E256">
        <v>2.5</v>
      </c>
      <c r="F256">
        <v>1.4286E-2</v>
      </c>
      <c r="G256">
        <v>0</v>
      </c>
      <c r="H256">
        <v>0</v>
      </c>
      <c r="I256">
        <f t="shared" si="26"/>
        <v>0.5</v>
      </c>
      <c r="J256">
        <f t="shared" si="27"/>
        <v>566.09</v>
      </c>
      <c r="K256">
        <f t="shared" si="28"/>
        <v>565.22</v>
      </c>
      <c r="L256" s="61">
        <f t="shared" si="29"/>
        <v>0.34800000000000181</v>
      </c>
      <c r="M256" s="62">
        <f t="shared" si="30"/>
        <v>69.998600027999444</v>
      </c>
      <c r="N256">
        <f t="shared" si="31"/>
        <v>10.323310376419338</v>
      </c>
      <c r="O256">
        <f t="shared" si="32"/>
        <v>0.24217038031817179</v>
      </c>
      <c r="S256">
        <v>3425</v>
      </c>
      <c r="T256" t="s">
        <v>144</v>
      </c>
      <c r="U256">
        <v>0.5</v>
      </c>
      <c r="V256">
        <v>0</v>
      </c>
      <c r="Y256">
        <v>20418</v>
      </c>
      <c r="Z256">
        <v>568.74</v>
      </c>
      <c r="AA256">
        <v>0.94</v>
      </c>
    </row>
    <row r="257" spans="2:27" x14ac:dyDescent="0.55000000000000004">
      <c r="B257">
        <v>3426</v>
      </c>
      <c r="C257">
        <v>20393</v>
      </c>
      <c r="D257">
        <v>20405</v>
      </c>
      <c r="E257">
        <v>22.54</v>
      </c>
      <c r="F257">
        <v>1.4286E-2</v>
      </c>
      <c r="G257">
        <v>0</v>
      </c>
      <c r="H257">
        <v>0</v>
      </c>
      <c r="I257">
        <f t="shared" si="26"/>
        <v>0.5</v>
      </c>
      <c r="J257">
        <f t="shared" si="27"/>
        <v>565.22</v>
      </c>
      <c r="K257">
        <f t="shared" si="28"/>
        <v>562.79999999999995</v>
      </c>
      <c r="L257" s="61">
        <f t="shared" si="29"/>
        <v>0.10736468500443978</v>
      </c>
      <c r="M257" s="62">
        <f t="shared" si="30"/>
        <v>69.998600027999444</v>
      </c>
      <c r="N257">
        <f t="shared" si="31"/>
        <v>5.734031705935525</v>
      </c>
      <c r="O257">
        <f t="shared" si="32"/>
        <v>3.9309165271388271</v>
      </c>
      <c r="S257">
        <v>3426</v>
      </c>
      <c r="T257" t="s">
        <v>144</v>
      </c>
      <c r="U257">
        <v>0.5</v>
      </c>
      <c r="V257">
        <v>0</v>
      </c>
      <c r="Y257">
        <v>20419</v>
      </c>
      <c r="Z257">
        <v>505.53</v>
      </c>
      <c r="AA257">
        <v>1.1000000000000001</v>
      </c>
    </row>
    <row r="258" spans="2:27" x14ac:dyDescent="0.55000000000000004">
      <c r="B258">
        <v>3427</v>
      </c>
      <c r="C258">
        <v>20394</v>
      </c>
      <c r="D258">
        <v>20393</v>
      </c>
      <c r="E258">
        <v>16.68</v>
      </c>
      <c r="F258">
        <v>9.0910000000000001E-3</v>
      </c>
      <c r="G258">
        <v>0</v>
      </c>
      <c r="H258">
        <v>0.32</v>
      </c>
      <c r="I258">
        <f t="shared" si="26"/>
        <v>0.3</v>
      </c>
      <c r="J258">
        <f t="shared" si="27"/>
        <v>566.14</v>
      </c>
      <c r="K258">
        <f t="shared" si="28"/>
        <v>565.54000000000008</v>
      </c>
      <c r="L258" s="61">
        <f t="shared" si="29"/>
        <v>3.5971223021577285E-2</v>
      </c>
      <c r="M258" s="62">
        <f t="shared" si="30"/>
        <v>109.99890001099989</v>
      </c>
      <c r="N258">
        <f t="shared" si="31"/>
        <v>3.7102808647199925</v>
      </c>
      <c r="O258">
        <f t="shared" si="32"/>
        <v>4.4956165336714493</v>
      </c>
      <c r="S258">
        <v>3427</v>
      </c>
      <c r="T258" t="s">
        <v>144</v>
      </c>
      <c r="U258">
        <v>0.3</v>
      </c>
      <c r="V258">
        <v>0</v>
      </c>
      <c r="Y258">
        <v>20420</v>
      </c>
      <c r="Z258">
        <v>499.39</v>
      </c>
      <c r="AA258">
        <v>1.3</v>
      </c>
    </row>
    <row r="259" spans="2:27" x14ac:dyDescent="0.55000000000000004">
      <c r="B259">
        <v>3428</v>
      </c>
      <c r="C259">
        <v>20402</v>
      </c>
      <c r="D259">
        <v>20393</v>
      </c>
      <c r="E259">
        <v>6.42</v>
      </c>
      <c r="F259">
        <v>9.0910000000000001E-3</v>
      </c>
      <c r="G259">
        <v>0</v>
      </c>
      <c r="H259">
        <v>0.37</v>
      </c>
      <c r="I259">
        <f t="shared" si="26"/>
        <v>0.3</v>
      </c>
      <c r="J259">
        <f t="shared" si="27"/>
        <v>566.1</v>
      </c>
      <c r="K259">
        <f t="shared" si="28"/>
        <v>565.59</v>
      </c>
      <c r="L259" s="61">
        <f t="shared" si="29"/>
        <v>7.9439252336447178E-2</v>
      </c>
      <c r="M259" s="62">
        <f t="shared" si="30"/>
        <v>109.99890001099989</v>
      </c>
      <c r="N259">
        <f t="shared" si="31"/>
        <v>5.5137460353874159</v>
      </c>
      <c r="O259">
        <f t="shared" si="32"/>
        <v>1.1643626599404859</v>
      </c>
      <c r="S259">
        <v>3428</v>
      </c>
      <c r="T259" t="s">
        <v>144</v>
      </c>
      <c r="U259">
        <v>0.3</v>
      </c>
      <c r="V259">
        <v>0</v>
      </c>
      <c r="Y259">
        <v>20421</v>
      </c>
      <c r="Z259">
        <v>490.6</v>
      </c>
      <c r="AA259">
        <v>1.58</v>
      </c>
    </row>
    <row r="260" spans="2:27" x14ac:dyDescent="0.55000000000000004">
      <c r="B260">
        <v>3429</v>
      </c>
      <c r="C260">
        <v>20395</v>
      </c>
      <c r="D260">
        <v>20394</v>
      </c>
      <c r="E260">
        <v>21.958165999999999</v>
      </c>
      <c r="F260">
        <v>9.0910000000000001E-3</v>
      </c>
      <c r="G260">
        <v>0</v>
      </c>
      <c r="H260">
        <v>0.03</v>
      </c>
      <c r="I260">
        <f t="shared" ref="I260:I323" si="33">VLOOKUP(B260,$S$3:$V$1268,3,0)</f>
        <v>0.3</v>
      </c>
      <c r="J260">
        <f t="shared" ref="J260:J323" si="34">VLOOKUP(C260,$Y$3:$Z$1285,2,0)+G260</f>
        <v>567.99</v>
      </c>
      <c r="K260">
        <f t="shared" ref="K260:K323" si="35">VLOOKUP(D260,$Y$3:$Z$1285,2,0)+H260</f>
        <v>566.16999999999996</v>
      </c>
      <c r="L260" s="61">
        <f t="shared" ref="L260:L323" si="36">(J260-K260)/E260</f>
        <v>8.2884882098079149E-2</v>
      </c>
      <c r="M260" s="62">
        <f t="shared" ref="M260:M323" si="37">1/F260</f>
        <v>109.99890001099989</v>
      </c>
      <c r="N260">
        <f t="shared" ref="N260:N323" si="38">M260*SQRT(L260)*(I260/4)^(2/3)</f>
        <v>5.6320544714560414</v>
      </c>
      <c r="O260">
        <f t="shared" ref="O260:O323" si="39">E260/N260</f>
        <v>3.8987843798895656</v>
      </c>
      <c r="S260">
        <v>3429</v>
      </c>
      <c r="T260" t="s">
        <v>144</v>
      </c>
      <c r="U260">
        <v>0.3</v>
      </c>
      <c r="V260">
        <v>0</v>
      </c>
      <c r="Y260">
        <v>20422</v>
      </c>
      <c r="Z260">
        <v>484.7</v>
      </c>
      <c r="AA260">
        <v>1.55</v>
      </c>
    </row>
    <row r="261" spans="2:27" x14ac:dyDescent="0.55000000000000004">
      <c r="B261">
        <v>3430</v>
      </c>
      <c r="C261">
        <v>20396</v>
      </c>
      <c r="D261">
        <v>20395</v>
      </c>
      <c r="E261">
        <v>29.317115000000001</v>
      </c>
      <c r="F261">
        <v>9.0910000000000001E-3</v>
      </c>
      <c r="G261">
        <v>0</v>
      </c>
      <c r="H261">
        <v>0.45</v>
      </c>
      <c r="I261">
        <f t="shared" si="33"/>
        <v>0.25</v>
      </c>
      <c r="J261">
        <f t="shared" si="34"/>
        <v>573.24</v>
      </c>
      <c r="K261">
        <f t="shared" si="35"/>
        <v>568.44000000000005</v>
      </c>
      <c r="L261" s="61">
        <f t="shared" si="36"/>
        <v>0.16372688786055362</v>
      </c>
      <c r="M261" s="62">
        <f t="shared" si="37"/>
        <v>109.99890001099989</v>
      </c>
      <c r="N261">
        <f t="shared" si="38"/>
        <v>7.0097364616933788</v>
      </c>
      <c r="O261">
        <f t="shared" si="39"/>
        <v>4.1823419696605413</v>
      </c>
      <c r="S261">
        <v>3430</v>
      </c>
      <c r="T261" t="s">
        <v>144</v>
      </c>
      <c r="U261">
        <v>0.25</v>
      </c>
      <c r="V261">
        <v>0</v>
      </c>
      <c r="Y261">
        <v>20423</v>
      </c>
      <c r="Z261">
        <v>474.53</v>
      </c>
      <c r="AA261">
        <v>1.6</v>
      </c>
    </row>
    <row r="262" spans="2:27" x14ac:dyDescent="0.55000000000000004">
      <c r="B262">
        <v>3431</v>
      </c>
      <c r="C262">
        <v>20399</v>
      </c>
      <c r="D262">
        <v>23249</v>
      </c>
      <c r="E262">
        <v>21.41</v>
      </c>
      <c r="F262">
        <v>9.0910000000000001E-3</v>
      </c>
      <c r="G262">
        <v>0</v>
      </c>
      <c r="H262">
        <v>0</v>
      </c>
      <c r="I262">
        <f t="shared" si="33"/>
        <v>0.4</v>
      </c>
      <c r="J262">
        <f t="shared" si="34"/>
        <v>570.02</v>
      </c>
      <c r="K262">
        <f t="shared" si="35"/>
        <v>568.57000000000005</v>
      </c>
      <c r="L262" s="61">
        <f t="shared" si="36"/>
        <v>6.7725361980379817E-2</v>
      </c>
      <c r="M262" s="62">
        <f t="shared" si="37"/>
        <v>109.99890001099989</v>
      </c>
      <c r="N262">
        <f t="shared" si="38"/>
        <v>6.1673322134328101</v>
      </c>
      <c r="O262">
        <f t="shared" si="39"/>
        <v>3.4715172231792164</v>
      </c>
      <c r="S262">
        <v>3431</v>
      </c>
      <c r="T262" t="s">
        <v>144</v>
      </c>
      <c r="U262">
        <v>0.4</v>
      </c>
      <c r="V262">
        <v>0</v>
      </c>
      <c r="Y262">
        <v>20424</v>
      </c>
      <c r="Z262">
        <v>466.69</v>
      </c>
      <c r="AA262">
        <v>1.45</v>
      </c>
    </row>
    <row r="263" spans="2:27" x14ac:dyDescent="0.55000000000000004">
      <c r="B263">
        <v>3432</v>
      </c>
      <c r="C263">
        <v>20397</v>
      </c>
      <c r="D263">
        <v>20396</v>
      </c>
      <c r="E263">
        <v>15.66197</v>
      </c>
      <c r="F263">
        <v>9.0910000000000001E-3</v>
      </c>
      <c r="G263">
        <v>0</v>
      </c>
      <c r="H263">
        <v>0</v>
      </c>
      <c r="I263">
        <f t="shared" si="33"/>
        <v>0.25</v>
      </c>
      <c r="J263">
        <f t="shared" si="34"/>
        <v>576.07000000000005</v>
      </c>
      <c r="K263">
        <f t="shared" si="35"/>
        <v>573.24</v>
      </c>
      <c r="L263" s="61">
        <f t="shared" si="36"/>
        <v>0.18069246716728743</v>
      </c>
      <c r="M263" s="62">
        <f t="shared" si="37"/>
        <v>109.99890001099989</v>
      </c>
      <c r="N263">
        <f t="shared" si="38"/>
        <v>7.3639649207461968</v>
      </c>
      <c r="O263">
        <f t="shared" si="39"/>
        <v>2.1268393003714849</v>
      </c>
      <c r="S263">
        <v>3432</v>
      </c>
      <c r="T263" t="s">
        <v>144</v>
      </c>
      <c r="U263">
        <v>0.25</v>
      </c>
      <c r="V263">
        <v>0</v>
      </c>
      <c r="Y263">
        <v>20425</v>
      </c>
      <c r="Z263">
        <v>460.2</v>
      </c>
      <c r="AA263">
        <v>1</v>
      </c>
    </row>
    <row r="264" spans="2:27" x14ac:dyDescent="0.55000000000000004">
      <c r="B264">
        <v>3433</v>
      </c>
      <c r="C264">
        <v>20398</v>
      </c>
      <c r="D264">
        <v>20397</v>
      </c>
      <c r="E264">
        <v>19.710129999999999</v>
      </c>
      <c r="F264">
        <v>9.0910000000000001E-3</v>
      </c>
      <c r="G264">
        <v>0</v>
      </c>
      <c r="H264">
        <v>0.03</v>
      </c>
      <c r="I264">
        <f t="shared" si="33"/>
        <v>0.25</v>
      </c>
      <c r="J264">
        <f t="shared" si="34"/>
        <v>579.36</v>
      </c>
      <c r="K264">
        <f t="shared" si="35"/>
        <v>576.1</v>
      </c>
      <c r="L264" s="61">
        <f t="shared" si="36"/>
        <v>0.16539718408757279</v>
      </c>
      <c r="M264" s="62">
        <f t="shared" si="37"/>
        <v>109.99890001099989</v>
      </c>
      <c r="N264">
        <f t="shared" si="38"/>
        <v>7.0454014235461271</v>
      </c>
      <c r="O264">
        <f t="shared" si="39"/>
        <v>2.7975879321975379</v>
      </c>
      <c r="S264">
        <v>3433</v>
      </c>
      <c r="T264" t="s">
        <v>144</v>
      </c>
      <c r="U264">
        <v>0.25</v>
      </c>
      <c r="V264">
        <v>0</v>
      </c>
      <c r="Y264">
        <v>20426</v>
      </c>
      <c r="Z264">
        <v>452.34</v>
      </c>
      <c r="AA264">
        <v>1.54</v>
      </c>
    </row>
    <row r="265" spans="2:27" x14ac:dyDescent="0.55000000000000004">
      <c r="B265">
        <v>3434</v>
      </c>
      <c r="C265">
        <v>20400</v>
      </c>
      <c r="D265">
        <v>20399</v>
      </c>
      <c r="E265">
        <v>27.362431000000001</v>
      </c>
      <c r="F265">
        <v>1.4286E-2</v>
      </c>
      <c r="G265">
        <v>0</v>
      </c>
      <c r="H265">
        <v>0.05</v>
      </c>
      <c r="I265">
        <f t="shared" si="33"/>
        <v>0.4</v>
      </c>
      <c r="J265">
        <f t="shared" si="34"/>
        <v>572.41999999999996</v>
      </c>
      <c r="K265">
        <f t="shared" si="35"/>
        <v>570.06999999999994</v>
      </c>
      <c r="L265" s="61">
        <f t="shared" si="36"/>
        <v>8.5884181855041417E-2</v>
      </c>
      <c r="M265" s="62">
        <f t="shared" si="37"/>
        <v>69.998600027999444</v>
      </c>
      <c r="N265">
        <f t="shared" si="38"/>
        <v>4.4195624902830515</v>
      </c>
      <c r="O265">
        <f t="shared" si="39"/>
        <v>6.1912080800214166</v>
      </c>
      <c r="S265">
        <v>3434</v>
      </c>
      <c r="T265" t="s">
        <v>144</v>
      </c>
      <c r="U265">
        <v>0.4</v>
      </c>
      <c r="V265">
        <v>0</v>
      </c>
      <c r="Y265">
        <v>20427</v>
      </c>
      <c r="Z265">
        <v>454</v>
      </c>
      <c r="AA265">
        <v>0.6</v>
      </c>
    </row>
    <row r="266" spans="2:27" x14ac:dyDescent="0.55000000000000004">
      <c r="B266">
        <v>3435</v>
      </c>
      <c r="C266">
        <v>20401</v>
      </c>
      <c r="D266">
        <v>20400</v>
      </c>
      <c r="E266">
        <v>83.091815999999994</v>
      </c>
      <c r="F266">
        <v>1.4286E-2</v>
      </c>
      <c r="G266">
        <v>0</v>
      </c>
      <c r="H266">
        <v>0.05</v>
      </c>
      <c r="I266">
        <f t="shared" si="33"/>
        <v>0.4</v>
      </c>
      <c r="J266">
        <f t="shared" si="34"/>
        <v>578.96</v>
      </c>
      <c r="K266">
        <f t="shared" si="35"/>
        <v>572.46999999999991</v>
      </c>
      <c r="L266" s="61">
        <f t="shared" si="36"/>
        <v>7.8106368502045054E-2</v>
      </c>
      <c r="M266" s="62">
        <f t="shared" si="37"/>
        <v>69.998600027999444</v>
      </c>
      <c r="N266">
        <f t="shared" si="38"/>
        <v>4.2146926570404339</v>
      </c>
      <c r="O266">
        <f t="shared" si="39"/>
        <v>19.714798387777876</v>
      </c>
      <c r="S266">
        <v>3435</v>
      </c>
      <c r="T266" t="s">
        <v>144</v>
      </c>
      <c r="U266">
        <v>0.4</v>
      </c>
      <c r="V266">
        <v>0</v>
      </c>
      <c r="Y266">
        <v>20428</v>
      </c>
      <c r="Z266">
        <v>505.49</v>
      </c>
      <c r="AA266">
        <v>0.88</v>
      </c>
    </row>
    <row r="267" spans="2:27" x14ac:dyDescent="0.55000000000000004">
      <c r="B267">
        <v>3436</v>
      </c>
      <c r="C267">
        <v>20403</v>
      </c>
      <c r="D267">
        <v>20402</v>
      </c>
      <c r="E267">
        <v>30.216933999999998</v>
      </c>
      <c r="F267">
        <v>9.0910000000000001E-3</v>
      </c>
      <c r="G267">
        <v>0</v>
      </c>
      <c r="H267">
        <v>0.01</v>
      </c>
      <c r="I267">
        <f t="shared" si="33"/>
        <v>0.3</v>
      </c>
      <c r="J267">
        <f t="shared" si="34"/>
        <v>567.41999999999996</v>
      </c>
      <c r="K267">
        <f t="shared" si="35"/>
        <v>566.11</v>
      </c>
      <c r="L267" s="61">
        <f t="shared" si="36"/>
        <v>4.3353174084437077E-2</v>
      </c>
      <c r="M267" s="62">
        <f t="shared" si="37"/>
        <v>109.99890001099989</v>
      </c>
      <c r="N267">
        <f t="shared" si="38"/>
        <v>4.0732365706391906</v>
      </c>
      <c r="O267">
        <f t="shared" si="39"/>
        <v>7.4184087950625024</v>
      </c>
      <c r="S267">
        <v>3436</v>
      </c>
      <c r="T267" t="s">
        <v>144</v>
      </c>
      <c r="U267">
        <v>0.3</v>
      </c>
      <c r="V267">
        <v>0</v>
      </c>
      <c r="Y267">
        <v>20429</v>
      </c>
      <c r="Z267">
        <v>498.67</v>
      </c>
      <c r="AA267">
        <v>0.9</v>
      </c>
    </row>
    <row r="268" spans="2:27" x14ac:dyDescent="0.55000000000000004">
      <c r="B268">
        <v>3437</v>
      </c>
      <c r="C268">
        <v>20404</v>
      </c>
      <c r="D268">
        <v>20405</v>
      </c>
      <c r="E268">
        <v>22.586870000000001</v>
      </c>
      <c r="F268">
        <v>9.0910000000000001E-3</v>
      </c>
      <c r="G268">
        <v>0</v>
      </c>
      <c r="H268">
        <v>0.88</v>
      </c>
      <c r="I268">
        <f t="shared" si="33"/>
        <v>0.3</v>
      </c>
      <c r="J268">
        <f t="shared" si="34"/>
        <v>565.54999999999995</v>
      </c>
      <c r="K268">
        <f t="shared" si="35"/>
        <v>563.67999999999995</v>
      </c>
      <c r="L268" s="61">
        <f t="shared" si="36"/>
        <v>8.2791462473552305E-2</v>
      </c>
      <c r="M268" s="62">
        <f t="shared" si="37"/>
        <v>109.99890001099989</v>
      </c>
      <c r="N268">
        <f t="shared" si="38"/>
        <v>5.6288796298034791</v>
      </c>
      <c r="O268">
        <f t="shared" si="39"/>
        <v>4.0126759649306223</v>
      </c>
      <c r="S268">
        <v>3437</v>
      </c>
      <c r="T268" t="s">
        <v>144</v>
      </c>
      <c r="U268">
        <v>0.3</v>
      </c>
      <c r="V268">
        <v>0</v>
      </c>
      <c r="Y268">
        <v>20430</v>
      </c>
      <c r="Z268">
        <v>496.95</v>
      </c>
      <c r="AA268">
        <v>0.9</v>
      </c>
    </row>
    <row r="269" spans="2:27" x14ac:dyDescent="0.55000000000000004">
      <c r="B269">
        <v>3438</v>
      </c>
      <c r="C269">
        <v>20405</v>
      </c>
      <c r="D269">
        <v>23250</v>
      </c>
      <c r="E269">
        <v>62.911586</v>
      </c>
      <c r="F269">
        <v>1.4286E-2</v>
      </c>
      <c r="G269">
        <v>0</v>
      </c>
      <c r="H269">
        <v>0</v>
      </c>
      <c r="I269">
        <f t="shared" si="33"/>
        <v>0.5</v>
      </c>
      <c r="J269">
        <f t="shared" si="34"/>
        <v>562.79999999999995</v>
      </c>
      <c r="K269">
        <f t="shared" si="35"/>
        <v>557.53</v>
      </c>
      <c r="L269" s="61">
        <f t="shared" si="36"/>
        <v>8.3768353892715114E-2</v>
      </c>
      <c r="M269" s="62">
        <f t="shared" si="37"/>
        <v>69.998600027999444</v>
      </c>
      <c r="N269">
        <f t="shared" si="38"/>
        <v>5.0648822541193272</v>
      </c>
      <c r="O269">
        <f t="shared" si="39"/>
        <v>12.421134953104444</v>
      </c>
      <c r="S269">
        <v>3438</v>
      </c>
      <c r="T269" t="s">
        <v>144</v>
      </c>
      <c r="U269">
        <v>0.5</v>
      </c>
      <c r="V269">
        <v>0</v>
      </c>
      <c r="Y269">
        <v>20431</v>
      </c>
      <c r="Z269">
        <v>508.67</v>
      </c>
      <c r="AA269">
        <v>0.96</v>
      </c>
    </row>
    <row r="270" spans="2:27" x14ac:dyDescent="0.55000000000000004">
      <c r="B270">
        <v>3439</v>
      </c>
      <c r="C270">
        <v>20407</v>
      </c>
      <c r="D270">
        <v>20408</v>
      </c>
      <c r="E270">
        <v>23.792349000000002</v>
      </c>
      <c r="F270">
        <v>1.4286E-2</v>
      </c>
      <c r="G270">
        <v>0</v>
      </c>
      <c r="H270">
        <v>0.03</v>
      </c>
      <c r="I270">
        <f t="shared" si="33"/>
        <v>0.3</v>
      </c>
      <c r="J270">
        <f t="shared" si="34"/>
        <v>565.94000000000005</v>
      </c>
      <c r="K270">
        <f t="shared" si="35"/>
        <v>564.79</v>
      </c>
      <c r="L270" s="61">
        <f t="shared" si="36"/>
        <v>4.8334865968891548E-2</v>
      </c>
      <c r="M270" s="62">
        <f t="shared" si="37"/>
        <v>69.998600027999444</v>
      </c>
      <c r="N270">
        <f t="shared" si="38"/>
        <v>2.7369096181197357</v>
      </c>
      <c r="O270">
        <f t="shared" si="39"/>
        <v>8.6931438446058031</v>
      </c>
      <c r="S270">
        <v>3439</v>
      </c>
      <c r="T270" t="s">
        <v>144</v>
      </c>
      <c r="U270">
        <v>0.3</v>
      </c>
      <c r="V270">
        <v>0</v>
      </c>
      <c r="Y270">
        <v>20432</v>
      </c>
      <c r="Z270">
        <v>512.9</v>
      </c>
      <c r="AA270">
        <v>0.53</v>
      </c>
    </row>
    <row r="271" spans="2:27" x14ac:dyDescent="0.55000000000000004">
      <c r="B271">
        <v>3440</v>
      </c>
      <c r="C271">
        <v>20408</v>
      </c>
      <c r="D271">
        <v>20409</v>
      </c>
      <c r="E271">
        <v>47.193092999999998</v>
      </c>
      <c r="F271">
        <v>1.4286E-2</v>
      </c>
      <c r="G271">
        <v>0.06</v>
      </c>
      <c r="H271">
        <v>0.1</v>
      </c>
      <c r="I271">
        <f t="shared" si="33"/>
        <v>0.3</v>
      </c>
      <c r="J271">
        <f t="shared" si="34"/>
        <v>564.81999999999994</v>
      </c>
      <c r="K271">
        <f t="shared" si="35"/>
        <v>557.06000000000006</v>
      </c>
      <c r="L271" s="61">
        <f t="shared" si="36"/>
        <v>0.16443084160641638</v>
      </c>
      <c r="M271" s="62">
        <f t="shared" si="37"/>
        <v>69.998600027999444</v>
      </c>
      <c r="N271">
        <f t="shared" si="38"/>
        <v>5.0480289431707304</v>
      </c>
      <c r="O271">
        <f t="shared" si="39"/>
        <v>9.3488158509561607</v>
      </c>
      <c r="S271">
        <v>3440</v>
      </c>
      <c r="T271" t="s">
        <v>144</v>
      </c>
      <c r="U271">
        <v>0.3</v>
      </c>
      <c r="V271">
        <v>0</v>
      </c>
      <c r="Y271">
        <v>20433</v>
      </c>
      <c r="Z271">
        <v>509.97</v>
      </c>
      <c r="AA271">
        <v>0.75</v>
      </c>
    </row>
    <row r="272" spans="2:27" x14ac:dyDescent="0.55000000000000004">
      <c r="B272">
        <v>3441</v>
      </c>
      <c r="C272">
        <v>20409</v>
      </c>
      <c r="D272">
        <v>20410</v>
      </c>
      <c r="E272">
        <v>37.551814</v>
      </c>
      <c r="F272">
        <v>1.4286E-2</v>
      </c>
      <c r="G272">
        <v>0</v>
      </c>
      <c r="H272">
        <v>0.1</v>
      </c>
      <c r="I272">
        <f t="shared" si="33"/>
        <v>0.3</v>
      </c>
      <c r="J272">
        <f t="shared" si="34"/>
        <v>556.96</v>
      </c>
      <c r="K272">
        <f t="shared" si="35"/>
        <v>549.42000000000007</v>
      </c>
      <c r="L272" s="61">
        <f t="shared" si="36"/>
        <v>0.20078923484228919</v>
      </c>
      <c r="M272" s="62">
        <f t="shared" si="37"/>
        <v>69.998600027999444</v>
      </c>
      <c r="N272">
        <f t="shared" si="38"/>
        <v>5.5782812727643387</v>
      </c>
      <c r="O272">
        <f t="shared" si="39"/>
        <v>6.7317892669458477</v>
      </c>
      <c r="S272">
        <v>3441</v>
      </c>
      <c r="T272" t="s">
        <v>144</v>
      </c>
      <c r="U272">
        <v>0.3</v>
      </c>
      <c r="V272">
        <v>0</v>
      </c>
      <c r="Y272">
        <v>20434</v>
      </c>
      <c r="Z272">
        <v>511.3</v>
      </c>
      <c r="AA272">
        <v>0.57999999999999996</v>
      </c>
    </row>
    <row r="273" spans="2:27" x14ac:dyDescent="0.55000000000000004">
      <c r="B273">
        <v>3442</v>
      </c>
      <c r="C273">
        <v>20410</v>
      </c>
      <c r="D273">
        <v>20411</v>
      </c>
      <c r="E273">
        <v>43.517614000000002</v>
      </c>
      <c r="F273">
        <v>1.4286E-2</v>
      </c>
      <c r="G273">
        <v>0</v>
      </c>
      <c r="H273">
        <v>0.7</v>
      </c>
      <c r="I273">
        <f t="shared" si="33"/>
        <v>0.3</v>
      </c>
      <c r="J273">
        <f t="shared" si="34"/>
        <v>549.32000000000005</v>
      </c>
      <c r="K273">
        <f t="shared" si="35"/>
        <v>542.70000000000005</v>
      </c>
      <c r="L273" s="61">
        <f t="shared" si="36"/>
        <v>0.15212231074984958</v>
      </c>
      <c r="M273" s="62">
        <f t="shared" si="37"/>
        <v>69.998600027999444</v>
      </c>
      <c r="N273">
        <f t="shared" si="38"/>
        <v>4.8554183281136591</v>
      </c>
      <c r="O273">
        <f t="shared" si="39"/>
        <v>8.962690968979123</v>
      </c>
      <c r="S273">
        <v>3442</v>
      </c>
      <c r="T273" t="s">
        <v>144</v>
      </c>
      <c r="U273">
        <v>0.3</v>
      </c>
      <c r="V273">
        <v>0</v>
      </c>
      <c r="Y273">
        <v>20435</v>
      </c>
      <c r="Z273">
        <v>514.76</v>
      </c>
      <c r="AA273">
        <v>0.46</v>
      </c>
    </row>
    <row r="274" spans="2:27" x14ac:dyDescent="0.55000000000000004">
      <c r="B274">
        <v>3443</v>
      </c>
      <c r="C274">
        <v>20411</v>
      </c>
      <c r="D274">
        <v>20389</v>
      </c>
      <c r="E274">
        <v>50.041331</v>
      </c>
      <c r="F274">
        <v>1.4286E-2</v>
      </c>
      <c r="G274">
        <v>0</v>
      </c>
      <c r="H274">
        <v>0.37</v>
      </c>
      <c r="I274">
        <f t="shared" si="33"/>
        <v>0.3</v>
      </c>
      <c r="J274">
        <f t="shared" si="34"/>
        <v>542</v>
      </c>
      <c r="K274">
        <f t="shared" si="35"/>
        <v>537.14</v>
      </c>
      <c r="L274" s="61">
        <f t="shared" si="36"/>
        <v>9.7119718897964835E-2</v>
      </c>
      <c r="M274" s="62">
        <f t="shared" si="37"/>
        <v>69.998600027999444</v>
      </c>
      <c r="N274">
        <f t="shared" si="38"/>
        <v>3.8795727913798594</v>
      </c>
      <c r="O274">
        <f t="shared" si="39"/>
        <v>12.898670469900281</v>
      </c>
      <c r="S274">
        <v>3443</v>
      </c>
      <c r="T274" t="s">
        <v>144</v>
      </c>
      <c r="U274">
        <v>0.3</v>
      </c>
      <c r="V274">
        <v>0</v>
      </c>
      <c r="Y274">
        <v>20436</v>
      </c>
      <c r="Z274">
        <v>513.23</v>
      </c>
      <c r="AA274">
        <v>1.05</v>
      </c>
    </row>
    <row r="275" spans="2:27" x14ac:dyDescent="0.55000000000000004">
      <c r="B275">
        <v>3444</v>
      </c>
      <c r="C275">
        <v>20412</v>
      </c>
      <c r="D275">
        <v>20413</v>
      </c>
      <c r="E275">
        <v>21.19</v>
      </c>
      <c r="F275">
        <v>9.0910000000000001E-3</v>
      </c>
      <c r="G275">
        <v>0</v>
      </c>
      <c r="H275">
        <v>0.01</v>
      </c>
      <c r="I275">
        <f t="shared" si="33"/>
        <v>0.25</v>
      </c>
      <c r="J275">
        <f t="shared" si="34"/>
        <v>563.96</v>
      </c>
      <c r="K275">
        <f t="shared" si="35"/>
        <v>562.16</v>
      </c>
      <c r="L275" s="61">
        <f t="shared" si="36"/>
        <v>8.494572911751147E-2</v>
      </c>
      <c r="M275" s="62">
        <f t="shared" si="37"/>
        <v>109.99890001099989</v>
      </c>
      <c r="N275">
        <f t="shared" si="38"/>
        <v>5.0490824346024539</v>
      </c>
      <c r="O275">
        <f t="shared" si="39"/>
        <v>4.1968021466198193</v>
      </c>
      <c r="S275">
        <v>3444</v>
      </c>
      <c r="T275" t="s">
        <v>144</v>
      </c>
      <c r="U275">
        <v>0.25</v>
      </c>
      <c r="V275">
        <v>0</v>
      </c>
      <c r="Y275">
        <v>20437</v>
      </c>
      <c r="Z275">
        <v>516.41999999999996</v>
      </c>
      <c r="AA275">
        <v>1.02</v>
      </c>
    </row>
    <row r="276" spans="2:27" x14ac:dyDescent="0.55000000000000004">
      <c r="B276">
        <v>3445</v>
      </c>
      <c r="C276">
        <v>20413</v>
      </c>
      <c r="D276">
        <v>20414</v>
      </c>
      <c r="E276">
        <v>55.477668000000001</v>
      </c>
      <c r="F276">
        <v>9.0910000000000001E-3</v>
      </c>
      <c r="G276">
        <v>0</v>
      </c>
      <c r="H276">
        <v>0.2</v>
      </c>
      <c r="I276">
        <f t="shared" si="33"/>
        <v>0.25</v>
      </c>
      <c r="J276">
        <f t="shared" si="34"/>
        <v>562.15</v>
      </c>
      <c r="K276">
        <f t="shared" si="35"/>
        <v>554.61</v>
      </c>
      <c r="L276" s="61">
        <f t="shared" si="36"/>
        <v>0.13591054331988078</v>
      </c>
      <c r="M276" s="62">
        <f t="shared" si="37"/>
        <v>109.99890001099989</v>
      </c>
      <c r="N276">
        <f t="shared" si="38"/>
        <v>6.3865786001572431</v>
      </c>
      <c r="O276">
        <f t="shared" si="39"/>
        <v>8.6866022440613335</v>
      </c>
      <c r="S276">
        <v>3445</v>
      </c>
      <c r="T276" t="s">
        <v>144</v>
      </c>
      <c r="U276">
        <v>0.25</v>
      </c>
      <c r="V276">
        <v>0</v>
      </c>
      <c r="Y276">
        <v>20438</v>
      </c>
      <c r="Z276">
        <v>516.88</v>
      </c>
      <c r="AA276">
        <v>1.03</v>
      </c>
    </row>
    <row r="277" spans="2:27" x14ac:dyDescent="0.55000000000000004">
      <c r="B277">
        <v>3446</v>
      </c>
      <c r="C277">
        <v>20416</v>
      </c>
      <c r="D277">
        <v>20415</v>
      </c>
      <c r="E277">
        <v>31.954170999999999</v>
      </c>
      <c r="F277">
        <v>1.4286E-2</v>
      </c>
      <c r="G277">
        <v>0</v>
      </c>
      <c r="H277">
        <v>0.89</v>
      </c>
      <c r="I277">
        <f t="shared" si="33"/>
        <v>0.4</v>
      </c>
      <c r="J277">
        <f t="shared" si="34"/>
        <v>565.61</v>
      </c>
      <c r="K277">
        <f t="shared" si="35"/>
        <v>562.78</v>
      </c>
      <c r="L277" s="61">
        <f t="shared" si="36"/>
        <v>8.8564337970152354E-2</v>
      </c>
      <c r="M277" s="62">
        <f t="shared" si="37"/>
        <v>69.998600027999444</v>
      </c>
      <c r="N277">
        <f t="shared" si="38"/>
        <v>4.4879925552083932</v>
      </c>
      <c r="O277">
        <f t="shared" si="39"/>
        <v>7.1199251351067039</v>
      </c>
      <c r="S277">
        <v>3446</v>
      </c>
      <c r="T277" t="s">
        <v>144</v>
      </c>
      <c r="U277">
        <v>0.4</v>
      </c>
      <c r="V277">
        <v>0</v>
      </c>
      <c r="Y277">
        <v>20439</v>
      </c>
      <c r="Z277">
        <v>517.5</v>
      </c>
      <c r="AA277">
        <v>0.6</v>
      </c>
    </row>
    <row r="278" spans="2:27" x14ac:dyDescent="0.55000000000000004">
      <c r="B278">
        <v>3447</v>
      </c>
      <c r="C278">
        <v>20417</v>
      </c>
      <c r="D278">
        <v>20416</v>
      </c>
      <c r="E278">
        <v>32.567093999999997</v>
      </c>
      <c r="F278">
        <v>1.4286E-2</v>
      </c>
      <c r="G278">
        <v>0</v>
      </c>
      <c r="H278">
        <v>0.89</v>
      </c>
      <c r="I278">
        <f t="shared" si="33"/>
        <v>0.4</v>
      </c>
      <c r="J278">
        <f t="shared" si="34"/>
        <v>567.91999999999996</v>
      </c>
      <c r="K278">
        <f t="shared" si="35"/>
        <v>566.5</v>
      </c>
      <c r="L278" s="61">
        <f t="shared" si="36"/>
        <v>4.3602293775427403E-2</v>
      </c>
      <c r="M278" s="62">
        <f t="shared" si="37"/>
        <v>69.998600027999444</v>
      </c>
      <c r="N278">
        <f t="shared" si="38"/>
        <v>3.1490340447358309</v>
      </c>
      <c r="O278">
        <f t="shared" si="39"/>
        <v>10.341931378748246</v>
      </c>
      <c r="S278">
        <v>3447</v>
      </c>
      <c r="T278" t="s">
        <v>144</v>
      </c>
      <c r="U278">
        <v>0.4</v>
      </c>
      <c r="V278">
        <v>0</v>
      </c>
      <c r="Y278">
        <v>20440</v>
      </c>
      <c r="Z278">
        <v>517.20000000000005</v>
      </c>
      <c r="AA278">
        <v>0.81</v>
      </c>
    </row>
    <row r="279" spans="2:27" x14ac:dyDescent="0.55000000000000004">
      <c r="B279">
        <v>3448</v>
      </c>
      <c r="C279">
        <v>20418</v>
      </c>
      <c r="D279">
        <v>23251</v>
      </c>
      <c r="E279">
        <v>23.74</v>
      </c>
      <c r="F279">
        <v>1.4286E-2</v>
      </c>
      <c r="G279">
        <v>0</v>
      </c>
      <c r="H279">
        <v>0</v>
      </c>
      <c r="I279">
        <f t="shared" si="33"/>
        <v>0.4</v>
      </c>
      <c r="J279">
        <f t="shared" si="34"/>
        <v>568.74</v>
      </c>
      <c r="K279">
        <f t="shared" si="35"/>
        <v>568</v>
      </c>
      <c r="L279" s="61">
        <f t="shared" si="36"/>
        <v>3.1171019376579998E-2</v>
      </c>
      <c r="M279" s="62">
        <f t="shared" si="37"/>
        <v>69.998600027999444</v>
      </c>
      <c r="N279">
        <f t="shared" si="38"/>
        <v>2.6625525624446973</v>
      </c>
      <c r="O279">
        <f t="shared" si="39"/>
        <v>8.9162559022693824</v>
      </c>
      <c r="S279">
        <v>3448</v>
      </c>
      <c r="T279" t="s">
        <v>144</v>
      </c>
      <c r="U279">
        <v>0.4</v>
      </c>
      <c r="V279">
        <v>0</v>
      </c>
      <c r="Y279">
        <v>20441</v>
      </c>
      <c r="Z279">
        <v>517</v>
      </c>
      <c r="AA279">
        <v>0.6</v>
      </c>
    </row>
    <row r="280" spans="2:27" x14ac:dyDescent="0.55000000000000004">
      <c r="B280">
        <v>3449</v>
      </c>
      <c r="C280">
        <v>20431</v>
      </c>
      <c r="D280">
        <v>20419</v>
      </c>
      <c r="E280">
        <v>34.626848000000003</v>
      </c>
      <c r="F280">
        <v>1.4286E-2</v>
      </c>
      <c r="G280">
        <v>0</v>
      </c>
      <c r="H280">
        <v>0.14000000000000001</v>
      </c>
      <c r="I280">
        <f t="shared" si="33"/>
        <v>0.3</v>
      </c>
      <c r="J280">
        <f t="shared" si="34"/>
        <v>508.67</v>
      </c>
      <c r="K280">
        <f t="shared" si="35"/>
        <v>505.66999999999996</v>
      </c>
      <c r="L280" s="61">
        <f t="shared" si="36"/>
        <v>8.663797524972694E-2</v>
      </c>
      <c r="M280" s="62">
        <f t="shared" si="37"/>
        <v>69.998600027999444</v>
      </c>
      <c r="N280">
        <f t="shared" si="38"/>
        <v>3.6642436470462876</v>
      </c>
      <c r="O280">
        <f t="shared" si="39"/>
        <v>9.449930554675964</v>
      </c>
      <c r="S280">
        <v>3449</v>
      </c>
      <c r="T280" t="s">
        <v>144</v>
      </c>
      <c r="U280">
        <v>0.3</v>
      </c>
      <c r="V280">
        <v>0</v>
      </c>
      <c r="Y280">
        <v>20442</v>
      </c>
      <c r="Z280">
        <v>517.63</v>
      </c>
      <c r="AA280">
        <v>0.65</v>
      </c>
    </row>
    <row r="281" spans="2:27" x14ac:dyDescent="0.55000000000000004">
      <c r="B281">
        <v>3450</v>
      </c>
      <c r="C281">
        <v>20419</v>
      </c>
      <c r="D281">
        <v>20420</v>
      </c>
      <c r="E281">
        <v>55.830374999999997</v>
      </c>
      <c r="F281">
        <v>1.4286E-2</v>
      </c>
      <c r="G281">
        <v>0</v>
      </c>
      <c r="H281">
        <v>0.24</v>
      </c>
      <c r="I281">
        <f t="shared" si="33"/>
        <v>0.3</v>
      </c>
      <c r="J281">
        <f t="shared" si="34"/>
        <v>505.53</v>
      </c>
      <c r="K281">
        <f t="shared" si="35"/>
        <v>499.63</v>
      </c>
      <c r="L281" s="61">
        <f t="shared" si="36"/>
        <v>0.10567724110755082</v>
      </c>
      <c r="M281" s="62">
        <f t="shared" si="37"/>
        <v>69.998600027999444</v>
      </c>
      <c r="N281">
        <f t="shared" si="38"/>
        <v>4.046885620398486</v>
      </c>
      <c r="O281">
        <f t="shared" si="39"/>
        <v>13.795886574748938</v>
      </c>
      <c r="S281">
        <v>3450</v>
      </c>
      <c r="T281" t="s">
        <v>144</v>
      </c>
      <c r="U281">
        <v>0.3</v>
      </c>
      <c r="V281">
        <v>0</v>
      </c>
      <c r="Y281">
        <v>20443</v>
      </c>
      <c r="Z281">
        <v>518.5</v>
      </c>
      <c r="AA281">
        <v>0.64</v>
      </c>
    </row>
    <row r="282" spans="2:27" x14ac:dyDescent="0.55000000000000004">
      <c r="B282">
        <v>3451</v>
      </c>
      <c r="C282">
        <v>20420</v>
      </c>
      <c r="D282">
        <v>20421</v>
      </c>
      <c r="E282">
        <v>55.472610000000003</v>
      </c>
      <c r="F282">
        <v>1.4286E-2</v>
      </c>
      <c r="G282">
        <v>0</v>
      </c>
      <c r="H282">
        <v>0.48</v>
      </c>
      <c r="I282">
        <f t="shared" si="33"/>
        <v>0.3</v>
      </c>
      <c r="J282">
        <f t="shared" si="34"/>
        <v>499.39</v>
      </c>
      <c r="K282">
        <f t="shared" si="35"/>
        <v>491.08000000000004</v>
      </c>
      <c r="L282" s="61">
        <f t="shared" si="36"/>
        <v>0.14980365986024355</v>
      </c>
      <c r="M282" s="62">
        <f t="shared" si="37"/>
        <v>69.998600027999444</v>
      </c>
      <c r="N282">
        <f t="shared" si="38"/>
        <v>4.8182730573647214</v>
      </c>
      <c r="O282">
        <f t="shared" si="39"/>
        <v>11.51296519303949</v>
      </c>
      <c r="S282">
        <v>3451</v>
      </c>
      <c r="T282" t="s">
        <v>144</v>
      </c>
      <c r="U282">
        <v>0.3</v>
      </c>
      <c r="V282">
        <v>0</v>
      </c>
      <c r="Y282">
        <v>20444</v>
      </c>
      <c r="Z282">
        <v>518</v>
      </c>
      <c r="AA282">
        <v>0.42</v>
      </c>
    </row>
    <row r="283" spans="2:27" x14ac:dyDescent="0.55000000000000004">
      <c r="B283">
        <v>3452</v>
      </c>
      <c r="C283">
        <v>20421</v>
      </c>
      <c r="D283">
        <v>20422</v>
      </c>
      <c r="E283">
        <v>44.37</v>
      </c>
      <c r="F283">
        <v>1.4286E-2</v>
      </c>
      <c r="G283">
        <v>0</v>
      </c>
      <c r="H283">
        <v>0.45</v>
      </c>
      <c r="I283">
        <f t="shared" si="33"/>
        <v>0.3</v>
      </c>
      <c r="J283">
        <f t="shared" si="34"/>
        <v>490.6</v>
      </c>
      <c r="K283">
        <f t="shared" si="35"/>
        <v>485.15</v>
      </c>
      <c r="L283" s="61">
        <f t="shared" si="36"/>
        <v>0.12283074149200013</v>
      </c>
      <c r="M283" s="62">
        <f t="shared" si="37"/>
        <v>69.998600027999444</v>
      </c>
      <c r="N283">
        <f t="shared" si="38"/>
        <v>4.3629851343513897</v>
      </c>
      <c r="O283">
        <f t="shared" si="39"/>
        <v>10.169642717931501</v>
      </c>
      <c r="S283">
        <v>3452</v>
      </c>
      <c r="T283" t="s">
        <v>144</v>
      </c>
      <c r="U283">
        <v>0.3</v>
      </c>
      <c r="V283">
        <v>0</v>
      </c>
      <c r="Y283">
        <v>20445</v>
      </c>
      <c r="Z283">
        <v>519.54999999999995</v>
      </c>
      <c r="AA283">
        <v>0.54</v>
      </c>
    </row>
    <row r="284" spans="2:27" x14ac:dyDescent="0.55000000000000004">
      <c r="B284">
        <v>3453</v>
      </c>
      <c r="C284">
        <v>20422</v>
      </c>
      <c r="D284">
        <v>20423</v>
      </c>
      <c r="E284">
        <v>60.31</v>
      </c>
      <c r="F284">
        <v>1.4286E-2</v>
      </c>
      <c r="G284">
        <v>0</v>
      </c>
      <c r="H284">
        <v>0.03</v>
      </c>
      <c r="I284">
        <f t="shared" si="33"/>
        <v>0.3</v>
      </c>
      <c r="J284">
        <f t="shared" si="34"/>
        <v>484.7</v>
      </c>
      <c r="K284">
        <f t="shared" si="35"/>
        <v>474.55999999999995</v>
      </c>
      <c r="L284" s="61">
        <f t="shared" si="36"/>
        <v>0.16813132150555535</v>
      </c>
      <c r="M284" s="62">
        <f t="shared" si="37"/>
        <v>69.998600027999444</v>
      </c>
      <c r="N284">
        <f t="shared" si="38"/>
        <v>5.1045152982533839</v>
      </c>
      <c r="O284">
        <f t="shared" si="39"/>
        <v>11.815029728804285</v>
      </c>
      <c r="S284">
        <v>3453</v>
      </c>
      <c r="T284" t="s">
        <v>144</v>
      </c>
      <c r="U284">
        <v>0.3</v>
      </c>
      <c r="V284">
        <v>0</v>
      </c>
      <c r="Y284">
        <v>20446</v>
      </c>
      <c r="Z284">
        <v>334.49</v>
      </c>
      <c r="AA284">
        <v>1.02</v>
      </c>
    </row>
    <row r="285" spans="2:27" x14ac:dyDescent="0.55000000000000004">
      <c r="B285">
        <v>3454</v>
      </c>
      <c r="C285">
        <v>20423</v>
      </c>
      <c r="D285">
        <v>20424</v>
      </c>
      <c r="E285">
        <v>54.447076000000003</v>
      </c>
      <c r="F285">
        <v>1.4286E-2</v>
      </c>
      <c r="G285">
        <v>0</v>
      </c>
      <c r="H285">
        <v>0.05</v>
      </c>
      <c r="I285">
        <f t="shared" si="33"/>
        <v>0.3</v>
      </c>
      <c r="J285">
        <f t="shared" si="34"/>
        <v>474.53</v>
      </c>
      <c r="K285">
        <f t="shared" si="35"/>
        <v>466.74</v>
      </c>
      <c r="L285" s="61">
        <f t="shared" si="36"/>
        <v>0.14307471718040402</v>
      </c>
      <c r="M285" s="62">
        <f t="shared" si="37"/>
        <v>69.998600027999444</v>
      </c>
      <c r="N285">
        <f t="shared" si="38"/>
        <v>4.7088151768758211</v>
      </c>
      <c r="O285">
        <f t="shared" si="39"/>
        <v>11.562797424579372</v>
      </c>
      <c r="S285">
        <v>3454</v>
      </c>
      <c r="T285" t="s">
        <v>144</v>
      </c>
      <c r="U285">
        <v>0.3</v>
      </c>
      <c r="V285">
        <v>0</v>
      </c>
      <c r="Y285">
        <v>20447</v>
      </c>
      <c r="Z285">
        <v>332.93</v>
      </c>
      <c r="AA285">
        <v>0.77</v>
      </c>
    </row>
    <row r="286" spans="2:27" x14ac:dyDescent="0.55000000000000004">
      <c r="B286">
        <v>3455</v>
      </c>
      <c r="C286">
        <v>20424</v>
      </c>
      <c r="D286">
        <v>20425</v>
      </c>
      <c r="E286">
        <v>49.895220999999999</v>
      </c>
      <c r="F286">
        <v>1.4286E-2</v>
      </c>
      <c r="G286">
        <v>0</v>
      </c>
      <c r="H286">
        <v>0.1</v>
      </c>
      <c r="I286">
        <f t="shared" si="33"/>
        <v>0.3</v>
      </c>
      <c r="J286">
        <f t="shared" si="34"/>
        <v>466.69</v>
      </c>
      <c r="K286">
        <f t="shared" si="35"/>
        <v>460.3</v>
      </c>
      <c r="L286" s="61">
        <f t="shared" si="36"/>
        <v>0.12806837753058528</v>
      </c>
      <c r="M286" s="62">
        <f t="shared" si="37"/>
        <v>69.998600027999444</v>
      </c>
      <c r="N286">
        <f t="shared" si="38"/>
        <v>4.4550353070993456</v>
      </c>
      <c r="O286">
        <f t="shared" si="39"/>
        <v>11.199736379303033</v>
      </c>
      <c r="S286">
        <v>3455</v>
      </c>
      <c r="T286" t="s">
        <v>144</v>
      </c>
      <c r="U286">
        <v>0.3</v>
      </c>
      <c r="V286">
        <v>0</v>
      </c>
      <c r="Y286">
        <v>20448</v>
      </c>
      <c r="Z286">
        <v>332.73</v>
      </c>
      <c r="AA286">
        <v>0.66</v>
      </c>
    </row>
    <row r="287" spans="2:27" x14ac:dyDescent="0.55000000000000004">
      <c r="B287">
        <v>3456</v>
      </c>
      <c r="C287">
        <v>20425</v>
      </c>
      <c r="D287">
        <v>20427</v>
      </c>
      <c r="E287">
        <v>55.77</v>
      </c>
      <c r="F287">
        <v>1.4286E-2</v>
      </c>
      <c r="G287">
        <v>0</v>
      </c>
      <c r="H287">
        <v>0</v>
      </c>
      <c r="I287">
        <f t="shared" si="33"/>
        <v>0.3</v>
      </c>
      <c r="J287">
        <f t="shared" si="34"/>
        <v>460.2</v>
      </c>
      <c r="K287">
        <f t="shared" si="35"/>
        <v>454</v>
      </c>
      <c r="L287" s="61">
        <f t="shared" si="36"/>
        <v>0.11117088040164942</v>
      </c>
      <c r="M287" s="62">
        <f t="shared" si="37"/>
        <v>69.998600027999444</v>
      </c>
      <c r="N287">
        <f t="shared" si="38"/>
        <v>4.1507418035407637</v>
      </c>
      <c r="O287">
        <f t="shared" si="39"/>
        <v>13.436152533608755</v>
      </c>
      <c r="S287">
        <v>3456</v>
      </c>
      <c r="T287" t="s">
        <v>144</v>
      </c>
      <c r="U287">
        <v>0.3</v>
      </c>
      <c r="V287">
        <v>0</v>
      </c>
      <c r="Y287">
        <v>20449</v>
      </c>
      <c r="Z287">
        <v>331.53</v>
      </c>
      <c r="AA287">
        <v>0.47</v>
      </c>
    </row>
    <row r="288" spans="2:27" x14ac:dyDescent="0.55000000000000004">
      <c r="B288">
        <v>3457</v>
      </c>
      <c r="C288">
        <v>20426</v>
      </c>
      <c r="D288">
        <v>23193</v>
      </c>
      <c r="E288">
        <v>130.03</v>
      </c>
      <c r="F288">
        <v>1.4286E-2</v>
      </c>
      <c r="G288">
        <v>0</v>
      </c>
      <c r="H288">
        <v>0.84</v>
      </c>
      <c r="I288">
        <f t="shared" si="33"/>
        <v>1</v>
      </c>
      <c r="J288">
        <f t="shared" si="34"/>
        <v>452.34</v>
      </c>
      <c r="K288">
        <f t="shared" si="35"/>
        <v>445.4</v>
      </c>
      <c r="L288" s="61">
        <f t="shared" si="36"/>
        <v>5.3372298700299914E-2</v>
      </c>
      <c r="M288" s="62">
        <f t="shared" si="37"/>
        <v>69.998600027999444</v>
      </c>
      <c r="N288">
        <f t="shared" si="38"/>
        <v>6.4176197418312926</v>
      </c>
      <c r="O288">
        <f t="shared" si="39"/>
        <v>20.261406133560577</v>
      </c>
      <c r="S288">
        <v>3457</v>
      </c>
      <c r="T288" t="s">
        <v>152</v>
      </c>
      <c r="U288">
        <v>1</v>
      </c>
      <c r="V288">
        <v>1.1000000000000001</v>
      </c>
      <c r="Y288">
        <v>20450</v>
      </c>
      <c r="Z288">
        <v>330.38</v>
      </c>
      <c r="AA288">
        <v>0.55000000000000004</v>
      </c>
    </row>
    <row r="289" spans="2:27" x14ac:dyDescent="0.55000000000000004">
      <c r="B289">
        <v>3458</v>
      </c>
      <c r="C289">
        <v>20427</v>
      </c>
      <c r="D289">
        <v>20426</v>
      </c>
      <c r="E289">
        <v>7.02</v>
      </c>
      <c r="F289">
        <v>1.4286E-2</v>
      </c>
      <c r="G289">
        <v>0</v>
      </c>
      <c r="H289">
        <v>0.04</v>
      </c>
      <c r="I289">
        <f t="shared" si="33"/>
        <v>1</v>
      </c>
      <c r="J289">
        <f t="shared" si="34"/>
        <v>454</v>
      </c>
      <c r="K289">
        <f t="shared" si="35"/>
        <v>452.38</v>
      </c>
      <c r="L289" s="61">
        <f t="shared" si="36"/>
        <v>0.23076923076923142</v>
      </c>
      <c r="M289" s="62">
        <f t="shared" si="37"/>
        <v>69.998600027999444</v>
      </c>
      <c r="N289">
        <f t="shared" si="38"/>
        <v>13.344582097853914</v>
      </c>
      <c r="O289">
        <f t="shared" si="39"/>
        <v>0.52605618883553962</v>
      </c>
      <c r="S289">
        <v>3458</v>
      </c>
      <c r="T289" t="s">
        <v>144</v>
      </c>
      <c r="U289">
        <v>1</v>
      </c>
      <c r="V289">
        <v>0</v>
      </c>
      <c r="Y289">
        <v>20451</v>
      </c>
      <c r="Z289">
        <v>328.95</v>
      </c>
      <c r="AA289">
        <v>0.75</v>
      </c>
    </row>
    <row r="290" spans="2:27" x14ac:dyDescent="0.55000000000000004">
      <c r="B290">
        <v>3459</v>
      </c>
      <c r="C290">
        <v>20428</v>
      </c>
      <c r="D290">
        <v>23252</v>
      </c>
      <c r="E290">
        <v>19.692415</v>
      </c>
      <c r="F290">
        <v>9.0910000000000001E-3</v>
      </c>
      <c r="G290">
        <v>0</v>
      </c>
      <c r="H290">
        <v>0</v>
      </c>
      <c r="I290">
        <f t="shared" si="33"/>
        <v>0.25</v>
      </c>
      <c r="J290">
        <f t="shared" si="34"/>
        <v>505.49</v>
      </c>
      <c r="K290">
        <f t="shared" si="35"/>
        <v>502.51</v>
      </c>
      <c r="L290" s="61">
        <f t="shared" si="36"/>
        <v>0.15132730038443828</v>
      </c>
      <c r="M290" s="62">
        <f t="shared" si="37"/>
        <v>109.99890001099989</v>
      </c>
      <c r="N290">
        <f t="shared" si="38"/>
        <v>6.7390756155950573</v>
      </c>
      <c r="O290">
        <f t="shared" si="39"/>
        <v>2.9221240602241214</v>
      </c>
      <c r="S290">
        <v>3459</v>
      </c>
      <c r="T290" t="s">
        <v>144</v>
      </c>
      <c r="U290">
        <v>0.25</v>
      </c>
      <c r="V290">
        <v>0</v>
      </c>
      <c r="Y290">
        <v>20452</v>
      </c>
      <c r="Z290">
        <v>327.05</v>
      </c>
      <c r="AA290">
        <v>1.53</v>
      </c>
    </row>
    <row r="291" spans="2:27" x14ac:dyDescent="0.55000000000000004">
      <c r="B291">
        <v>3460</v>
      </c>
      <c r="C291">
        <v>20429</v>
      </c>
      <c r="D291">
        <v>20430</v>
      </c>
      <c r="E291">
        <v>20.826281000000002</v>
      </c>
      <c r="F291">
        <v>1.4286E-2</v>
      </c>
      <c r="G291">
        <v>0</v>
      </c>
      <c r="H291">
        <v>0</v>
      </c>
      <c r="I291">
        <f t="shared" si="33"/>
        <v>0.25</v>
      </c>
      <c r="J291">
        <f t="shared" si="34"/>
        <v>498.67</v>
      </c>
      <c r="K291">
        <f t="shared" si="35"/>
        <v>496.95</v>
      </c>
      <c r="L291" s="61">
        <f t="shared" si="36"/>
        <v>8.2587957014506191E-2</v>
      </c>
      <c r="M291" s="62">
        <f t="shared" si="37"/>
        <v>69.998600027999444</v>
      </c>
      <c r="N291">
        <f t="shared" si="38"/>
        <v>3.168115896536793</v>
      </c>
      <c r="O291">
        <f t="shared" si="39"/>
        <v>6.5737118464530058</v>
      </c>
      <c r="S291">
        <v>3460</v>
      </c>
      <c r="T291" t="s">
        <v>144</v>
      </c>
      <c r="U291">
        <v>0.25</v>
      </c>
      <c r="V291">
        <v>0</v>
      </c>
      <c r="Y291">
        <v>20453</v>
      </c>
      <c r="Z291">
        <v>327.7</v>
      </c>
      <c r="AA291">
        <v>0.77</v>
      </c>
    </row>
    <row r="292" spans="2:27" x14ac:dyDescent="0.55000000000000004">
      <c r="B292">
        <v>3461</v>
      </c>
      <c r="C292">
        <v>20430</v>
      </c>
      <c r="D292">
        <v>22355</v>
      </c>
      <c r="E292">
        <v>12.14</v>
      </c>
      <c r="F292">
        <v>1.4286E-2</v>
      </c>
      <c r="G292">
        <v>0</v>
      </c>
      <c r="H292">
        <v>0</v>
      </c>
      <c r="I292">
        <f t="shared" si="33"/>
        <v>0.25</v>
      </c>
      <c r="J292">
        <f t="shared" si="34"/>
        <v>496.95</v>
      </c>
      <c r="K292">
        <f t="shared" si="35"/>
        <v>496.02</v>
      </c>
      <c r="L292" s="61">
        <f t="shared" si="36"/>
        <v>7.6606260296540926E-2</v>
      </c>
      <c r="M292" s="62">
        <f t="shared" si="37"/>
        <v>69.998600027999444</v>
      </c>
      <c r="N292">
        <f t="shared" si="38"/>
        <v>3.051229186878524</v>
      </c>
      <c r="O292">
        <f t="shared" si="39"/>
        <v>3.9787243948133222</v>
      </c>
      <c r="S292">
        <v>3461</v>
      </c>
      <c r="T292" t="s">
        <v>144</v>
      </c>
      <c r="U292">
        <v>0.25</v>
      </c>
      <c r="V292">
        <v>0</v>
      </c>
      <c r="Y292">
        <v>20454</v>
      </c>
      <c r="Z292">
        <v>237.52</v>
      </c>
      <c r="AA292">
        <v>0.45</v>
      </c>
    </row>
    <row r="293" spans="2:27" x14ac:dyDescent="0.55000000000000004">
      <c r="B293">
        <v>3462</v>
      </c>
      <c r="C293">
        <v>20432</v>
      </c>
      <c r="D293">
        <v>20431</v>
      </c>
      <c r="E293">
        <v>19.386966999999999</v>
      </c>
      <c r="F293">
        <v>9.0910000000000001E-3</v>
      </c>
      <c r="G293">
        <v>0</v>
      </c>
      <c r="H293">
        <v>0</v>
      </c>
      <c r="I293">
        <f t="shared" si="33"/>
        <v>0.2</v>
      </c>
      <c r="J293">
        <f t="shared" si="34"/>
        <v>512.9</v>
      </c>
      <c r="K293">
        <f t="shared" si="35"/>
        <v>508.67</v>
      </c>
      <c r="L293" s="61">
        <f t="shared" si="36"/>
        <v>0.2181878165883277</v>
      </c>
      <c r="M293" s="62">
        <f t="shared" si="37"/>
        <v>109.99890001099989</v>
      </c>
      <c r="N293">
        <f t="shared" si="38"/>
        <v>6.9734912442662536</v>
      </c>
      <c r="O293">
        <f t="shared" si="39"/>
        <v>2.7800948364193268</v>
      </c>
      <c r="S293">
        <v>3462</v>
      </c>
      <c r="T293" t="s">
        <v>144</v>
      </c>
      <c r="U293">
        <v>0.2</v>
      </c>
      <c r="V293">
        <v>0</v>
      </c>
      <c r="Y293">
        <v>20455</v>
      </c>
      <c r="Z293">
        <v>237.82</v>
      </c>
      <c r="AA293">
        <v>0.4</v>
      </c>
    </row>
    <row r="294" spans="2:27" x14ac:dyDescent="0.55000000000000004">
      <c r="B294">
        <v>3463</v>
      </c>
      <c r="C294">
        <v>20433</v>
      </c>
      <c r="D294">
        <v>20431</v>
      </c>
      <c r="E294">
        <v>22.793462000000002</v>
      </c>
      <c r="F294">
        <v>9.0910000000000001E-3</v>
      </c>
      <c r="G294">
        <v>0</v>
      </c>
      <c r="H294">
        <v>0</v>
      </c>
      <c r="I294">
        <f t="shared" si="33"/>
        <v>0.3</v>
      </c>
      <c r="J294">
        <f t="shared" si="34"/>
        <v>509.97</v>
      </c>
      <c r="K294">
        <f t="shared" si="35"/>
        <v>508.67</v>
      </c>
      <c r="L294" s="61">
        <f t="shared" si="36"/>
        <v>5.7033898580216173E-2</v>
      </c>
      <c r="M294" s="62">
        <f t="shared" si="37"/>
        <v>109.99890001099989</v>
      </c>
      <c r="N294">
        <f t="shared" si="38"/>
        <v>4.6719234048702196</v>
      </c>
      <c r="O294">
        <f t="shared" si="39"/>
        <v>4.8788175714180353</v>
      </c>
      <c r="S294">
        <v>3463</v>
      </c>
      <c r="T294" t="s">
        <v>144</v>
      </c>
      <c r="U294">
        <v>0.3</v>
      </c>
      <c r="V294">
        <v>0</v>
      </c>
      <c r="Y294">
        <v>20456</v>
      </c>
      <c r="Z294">
        <v>238.16</v>
      </c>
      <c r="AA294">
        <v>1.5</v>
      </c>
    </row>
    <row r="295" spans="2:27" x14ac:dyDescent="0.55000000000000004">
      <c r="B295">
        <v>3464</v>
      </c>
      <c r="C295">
        <v>20436</v>
      </c>
      <c r="D295">
        <v>20433</v>
      </c>
      <c r="E295">
        <v>30.327442000000001</v>
      </c>
      <c r="F295">
        <v>1.4286E-2</v>
      </c>
      <c r="G295">
        <v>0</v>
      </c>
      <c r="H295">
        <v>0.02</v>
      </c>
      <c r="I295">
        <f t="shared" si="33"/>
        <v>0.4</v>
      </c>
      <c r="J295">
        <f t="shared" si="34"/>
        <v>513.23</v>
      </c>
      <c r="K295">
        <f t="shared" si="35"/>
        <v>509.99</v>
      </c>
      <c r="L295" s="61">
        <f t="shared" si="36"/>
        <v>0.10683393607677195</v>
      </c>
      <c r="M295" s="62">
        <f t="shared" si="37"/>
        <v>69.998600027999444</v>
      </c>
      <c r="N295">
        <f t="shared" si="38"/>
        <v>4.9292097884359825</v>
      </c>
      <c r="O295">
        <f t="shared" si="39"/>
        <v>6.152597130507357</v>
      </c>
      <c r="S295">
        <v>3464</v>
      </c>
      <c r="T295" t="s">
        <v>144</v>
      </c>
      <c r="U295">
        <v>0.4</v>
      </c>
      <c r="V295">
        <v>0</v>
      </c>
      <c r="Y295">
        <v>20457</v>
      </c>
      <c r="Z295">
        <v>232</v>
      </c>
      <c r="AA295">
        <v>1.28</v>
      </c>
    </row>
    <row r="296" spans="2:27" x14ac:dyDescent="0.55000000000000004">
      <c r="B296">
        <v>3465</v>
      </c>
      <c r="C296">
        <v>20434</v>
      </c>
      <c r="D296">
        <v>20433</v>
      </c>
      <c r="E296">
        <v>15.808548999999999</v>
      </c>
      <c r="F296">
        <v>9.0910000000000001E-3</v>
      </c>
      <c r="G296">
        <v>0</v>
      </c>
      <c r="H296">
        <v>0.02</v>
      </c>
      <c r="I296">
        <f t="shared" si="33"/>
        <v>0.3</v>
      </c>
      <c r="J296">
        <f t="shared" si="34"/>
        <v>511.3</v>
      </c>
      <c r="K296">
        <f t="shared" si="35"/>
        <v>509.99</v>
      </c>
      <c r="L296" s="61">
        <f t="shared" si="36"/>
        <v>8.2866555304981021E-2</v>
      </c>
      <c r="M296" s="62">
        <f t="shared" si="37"/>
        <v>109.99890001099989</v>
      </c>
      <c r="N296">
        <f t="shared" si="38"/>
        <v>5.6314317812821804</v>
      </c>
      <c r="O296">
        <f t="shared" si="39"/>
        <v>2.8071988819157219</v>
      </c>
      <c r="S296">
        <v>3465</v>
      </c>
      <c r="T296" t="s">
        <v>144</v>
      </c>
      <c r="U296">
        <v>0.3</v>
      </c>
      <c r="V296">
        <v>0</v>
      </c>
      <c r="Y296">
        <v>20458</v>
      </c>
      <c r="Z296">
        <v>231.2</v>
      </c>
      <c r="AA296">
        <v>1.2</v>
      </c>
    </row>
    <row r="297" spans="2:27" x14ac:dyDescent="0.55000000000000004">
      <c r="B297">
        <v>3466</v>
      </c>
      <c r="C297">
        <v>20435</v>
      </c>
      <c r="D297">
        <v>20434</v>
      </c>
      <c r="E297">
        <v>26.48</v>
      </c>
      <c r="F297">
        <v>1.4286E-2</v>
      </c>
      <c r="G297">
        <v>0</v>
      </c>
      <c r="H297">
        <v>0.02</v>
      </c>
      <c r="I297">
        <f t="shared" si="33"/>
        <v>0.3</v>
      </c>
      <c r="J297">
        <f t="shared" si="34"/>
        <v>514.76</v>
      </c>
      <c r="K297">
        <f t="shared" si="35"/>
        <v>511.32</v>
      </c>
      <c r="L297" s="61">
        <f t="shared" si="36"/>
        <v>0.1299093655589123</v>
      </c>
      <c r="M297" s="62">
        <f t="shared" si="37"/>
        <v>69.998600027999444</v>
      </c>
      <c r="N297">
        <f t="shared" si="38"/>
        <v>4.4869417072932469</v>
      </c>
      <c r="O297">
        <f t="shared" si="39"/>
        <v>5.9015698726280297</v>
      </c>
      <c r="S297">
        <v>3466</v>
      </c>
      <c r="T297" t="s">
        <v>144</v>
      </c>
      <c r="U297">
        <v>0.3</v>
      </c>
      <c r="V297">
        <v>0</v>
      </c>
      <c r="Y297">
        <v>20459</v>
      </c>
      <c r="Z297">
        <v>230.52</v>
      </c>
      <c r="AA297">
        <v>1</v>
      </c>
    </row>
    <row r="298" spans="2:27" x14ac:dyDescent="0.55000000000000004">
      <c r="B298">
        <v>3467</v>
      </c>
      <c r="C298">
        <v>21639</v>
      </c>
      <c r="D298">
        <v>20435</v>
      </c>
      <c r="E298">
        <v>128.55000000000001</v>
      </c>
      <c r="F298">
        <v>1.4286E-2</v>
      </c>
      <c r="G298">
        <v>0</v>
      </c>
      <c r="H298">
        <v>0.01</v>
      </c>
      <c r="I298">
        <f t="shared" si="33"/>
        <v>0.3</v>
      </c>
      <c r="J298">
        <f t="shared" si="34"/>
        <v>527.08000000000004</v>
      </c>
      <c r="K298">
        <f t="shared" si="35"/>
        <v>514.77</v>
      </c>
      <c r="L298" s="61">
        <f t="shared" si="36"/>
        <v>9.5760404511863545E-2</v>
      </c>
      <c r="M298" s="62">
        <f t="shared" si="37"/>
        <v>69.998600027999444</v>
      </c>
      <c r="N298">
        <f t="shared" si="38"/>
        <v>3.852327336035144</v>
      </c>
      <c r="O298">
        <f t="shared" si="39"/>
        <v>33.36943846841038</v>
      </c>
      <c r="S298">
        <v>3467</v>
      </c>
      <c r="T298" t="s">
        <v>144</v>
      </c>
      <c r="U298">
        <v>0.3</v>
      </c>
      <c r="V298">
        <v>0</v>
      </c>
      <c r="Y298">
        <v>20460</v>
      </c>
      <c r="Z298">
        <v>230.26</v>
      </c>
      <c r="AA298">
        <v>0.85</v>
      </c>
    </row>
    <row r="299" spans="2:27" x14ac:dyDescent="0.55000000000000004">
      <c r="B299">
        <v>3468</v>
      </c>
      <c r="C299">
        <v>20437</v>
      </c>
      <c r="D299">
        <v>20436</v>
      </c>
      <c r="E299">
        <v>17.53857</v>
      </c>
      <c r="F299">
        <v>1.4286E-2</v>
      </c>
      <c r="G299">
        <v>0</v>
      </c>
      <c r="H299">
        <v>7.0000000000000007E-2</v>
      </c>
      <c r="I299">
        <f t="shared" si="33"/>
        <v>0.3</v>
      </c>
      <c r="J299">
        <f t="shared" si="34"/>
        <v>516.41999999999996</v>
      </c>
      <c r="K299">
        <f t="shared" si="35"/>
        <v>513.30000000000007</v>
      </c>
      <c r="L299" s="61">
        <f t="shared" si="36"/>
        <v>0.17789363671039835</v>
      </c>
      <c r="M299" s="62">
        <f t="shared" si="37"/>
        <v>69.998600027999444</v>
      </c>
      <c r="N299">
        <f t="shared" si="38"/>
        <v>5.2506177605326139</v>
      </c>
      <c r="O299">
        <f t="shared" si="39"/>
        <v>3.3402869528672214</v>
      </c>
      <c r="S299">
        <v>3468</v>
      </c>
      <c r="T299" t="s">
        <v>144</v>
      </c>
      <c r="U299">
        <v>0.3</v>
      </c>
      <c r="V299">
        <v>0</v>
      </c>
      <c r="Y299">
        <v>20461</v>
      </c>
      <c r="Z299">
        <v>229.94</v>
      </c>
      <c r="AA299">
        <v>0.86</v>
      </c>
    </row>
    <row r="300" spans="2:27" x14ac:dyDescent="0.55000000000000004">
      <c r="B300">
        <v>3469</v>
      </c>
      <c r="C300">
        <v>20438</v>
      </c>
      <c r="D300">
        <v>20437</v>
      </c>
      <c r="E300">
        <v>25.363033000000001</v>
      </c>
      <c r="F300">
        <v>1.4286E-2</v>
      </c>
      <c r="G300">
        <v>0</v>
      </c>
      <c r="H300">
        <v>0.02</v>
      </c>
      <c r="I300">
        <f t="shared" si="33"/>
        <v>0.3</v>
      </c>
      <c r="J300">
        <f t="shared" si="34"/>
        <v>516.88</v>
      </c>
      <c r="K300">
        <f t="shared" si="35"/>
        <v>516.43999999999994</v>
      </c>
      <c r="L300" s="61">
        <f t="shared" si="36"/>
        <v>1.7348082936297665E-2</v>
      </c>
      <c r="M300" s="62">
        <f t="shared" si="37"/>
        <v>69.998600027999444</v>
      </c>
      <c r="N300">
        <f t="shared" si="38"/>
        <v>1.6396680767818153</v>
      </c>
      <c r="O300">
        <f t="shared" si="39"/>
        <v>15.46839470692151</v>
      </c>
      <c r="S300">
        <v>3469</v>
      </c>
      <c r="T300" t="s">
        <v>144</v>
      </c>
      <c r="U300">
        <v>0.3</v>
      </c>
      <c r="V300">
        <v>0</v>
      </c>
      <c r="Y300">
        <v>20462</v>
      </c>
      <c r="Z300">
        <v>229.22</v>
      </c>
      <c r="AA300">
        <v>1.1200000000000001</v>
      </c>
    </row>
    <row r="301" spans="2:27" x14ac:dyDescent="0.55000000000000004">
      <c r="B301">
        <v>3470</v>
      </c>
      <c r="C301">
        <v>21643</v>
      </c>
      <c r="D301">
        <v>20444</v>
      </c>
      <c r="E301">
        <v>26.85</v>
      </c>
      <c r="F301">
        <v>9.0910000000000001E-3</v>
      </c>
      <c r="G301">
        <v>0</v>
      </c>
      <c r="H301">
        <v>0</v>
      </c>
      <c r="I301">
        <f t="shared" si="33"/>
        <v>0.15</v>
      </c>
      <c r="J301">
        <f t="shared" si="34"/>
        <v>518.5</v>
      </c>
      <c r="K301">
        <f t="shared" si="35"/>
        <v>518</v>
      </c>
      <c r="L301" s="61">
        <f t="shared" si="36"/>
        <v>1.8621973929236497E-2</v>
      </c>
      <c r="M301" s="62">
        <f t="shared" si="37"/>
        <v>109.99890001099989</v>
      </c>
      <c r="N301">
        <f t="shared" si="38"/>
        <v>1.6817265394555669</v>
      </c>
      <c r="O301">
        <f t="shared" si="39"/>
        <v>15.965734838609537</v>
      </c>
      <c r="S301">
        <v>3470</v>
      </c>
      <c r="T301" t="s">
        <v>144</v>
      </c>
      <c r="U301">
        <v>0.15</v>
      </c>
      <c r="V301">
        <v>0</v>
      </c>
      <c r="Y301">
        <v>20464</v>
      </c>
      <c r="Z301">
        <v>233.61</v>
      </c>
      <c r="AA301">
        <v>0.95</v>
      </c>
    </row>
    <row r="302" spans="2:27" x14ac:dyDescent="0.55000000000000004">
      <c r="B302">
        <v>3471</v>
      </c>
      <c r="C302">
        <v>20441</v>
      </c>
      <c r="D302">
        <v>20438</v>
      </c>
      <c r="E302">
        <v>3.915222</v>
      </c>
      <c r="F302">
        <v>1.4286E-2</v>
      </c>
      <c r="G302">
        <v>0</v>
      </c>
      <c r="H302">
        <v>0</v>
      </c>
      <c r="I302">
        <f t="shared" si="33"/>
        <v>0.3</v>
      </c>
      <c r="J302">
        <f t="shared" si="34"/>
        <v>517</v>
      </c>
      <c r="K302">
        <f t="shared" si="35"/>
        <v>516.88</v>
      </c>
      <c r="L302" s="61">
        <f t="shared" si="36"/>
        <v>3.0649603011018163E-2</v>
      </c>
      <c r="M302" s="62">
        <f t="shared" si="37"/>
        <v>69.998600027999444</v>
      </c>
      <c r="N302">
        <f t="shared" si="38"/>
        <v>2.1794284875961325</v>
      </c>
      <c r="O302">
        <f t="shared" si="39"/>
        <v>1.7964443533168708</v>
      </c>
      <c r="S302">
        <v>3471</v>
      </c>
      <c r="T302" t="s">
        <v>144</v>
      </c>
      <c r="U302">
        <v>0.3</v>
      </c>
      <c r="V302">
        <v>0</v>
      </c>
      <c r="Y302">
        <v>20465</v>
      </c>
      <c r="Z302">
        <v>234.15</v>
      </c>
      <c r="AA302">
        <v>0.6</v>
      </c>
    </row>
    <row r="303" spans="2:27" x14ac:dyDescent="0.55000000000000004">
      <c r="B303">
        <v>3472</v>
      </c>
      <c r="C303">
        <v>20440</v>
      </c>
      <c r="D303">
        <v>20441</v>
      </c>
      <c r="E303">
        <v>2.9971909999999999</v>
      </c>
      <c r="F303">
        <v>9.0910000000000001E-3</v>
      </c>
      <c r="G303">
        <v>0</v>
      </c>
      <c r="H303">
        <v>0</v>
      </c>
      <c r="I303">
        <f t="shared" si="33"/>
        <v>0.15</v>
      </c>
      <c r="J303">
        <f t="shared" si="34"/>
        <v>517.20000000000005</v>
      </c>
      <c r="K303">
        <f t="shared" si="35"/>
        <v>517</v>
      </c>
      <c r="L303" s="61">
        <f t="shared" si="36"/>
        <v>6.6729147391689572E-2</v>
      </c>
      <c r="M303" s="62">
        <f t="shared" si="37"/>
        <v>109.99890001099989</v>
      </c>
      <c r="N303">
        <f t="shared" si="38"/>
        <v>3.1834666799535407</v>
      </c>
      <c r="O303">
        <f t="shared" si="39"/>
        <v>0.9414865306659157</v>
      </c>
      <c r="S303">
        <v>3472</v>
      </c>
      <c r="T303" t="s">
        <v>144</v>
      </c>
      <c r="U303">
        <v>0.15</v>
      </c>
      <c r="V303">
        <v>0</v>
      </c>
      <c r="Y303">
        <v>20466</v>
      </c>
      <c r="Z303">
        <v>306.66000000000003</v>
      </c>
      <c r="AA303">
        <v>0.9</v>
      </c>
    </row>
    <row r="304" spans="2:27" x14ac:dyDescent="0.55000000000000004">
      <c r="B304">
        <v>3473</v>
      </c>
      <c r="C304">
        <v>20442</v>
      </c>
      <c r="D304">
        <v>20440</v>
      </c>
      <c r="E304">
        <v>21.512495999999999</v>
      </c>
      <c r="F304">
        <v>9.0910000000000001E-3</v>
      </c>
      <c r="G304">
        <v>0</v>
      </c>
      <c r="H304">
        <v>0.26</v>
      </c>
      <c r="I304">
        <f t="shared" si="33"/>
        <v>0.15</v>
      </c>
      <c r="J304">
        <f t="shared" si="34"/>
        <v>517.63</v>
      </c>
      <c r="K304">
        <f t="shared" si="35"/>
        <v>517.46</v>
      </c>
      <c r="L304" s="61">
        <f t="shared" si="36"/>
        <v>7.9023838052060102E-3</v>
      </c>
      <c r="M304" s="62">
        <f t="shared" si="37"/>
        <v>109.99890001099989</v>
      </c>
      <c r="N304">
        <f t="shared" si="38"/>
        <v>1.0955232025919168</v>
      </c>
      <c r="O304">
        <f t="shared" si="39"/>
        <v>19.636732429859286</v>
      </c>
      <c r="S304">
        <v>3473</v>
      </c>
      <c r="T304" t="s">
        <v>144</v>
      </c>
      <c r="U304">
        <v>0.15</v>
      </c>
      <c r="V304">
        <v>0</v>
      </c>
      <c r="Y304">
        <v>20467</v>
      </c>
      <c r="Z304">
        <v>288.99</v>
      </c>
      <c r="AA304">
        <v>1.25</v>
      </c>
    </row>
    <row r="305" spans="2:27" x14ac:dyDescent="0.55000000000000004">
      <c r="B305">
        <v>3474</v>
      </c>
      <c r="C305">
        <v>20443</v>
      </c>
      <c r="D305">
        <v>20444</v>
      </c>
      <c r="E305">
        <v>12.392927</v>
      </c>
      <c r="F305">
        <v>9.0910000000000001E-3</v>
      </c>
      <c r="G305">
        <v>0</v>
      </c>
      <c r="H305">
        <v>0</v>
      </c>
      <c r="I305">
        <f t="shared" si="33"/>
        <v>0.15</v>
      </c>
      <c r="J305">
        <f t="shared" si="34"/>
        <v>518.5</v>
      </c>
      <c r="K305">
        <f t="shared" si="35"/>
        <v>518</v>
      </c>
      <c r="L305" s="61">
        <f t="shared" si="36"/>
        <v>4.0345593902070105E-2</v>
      </c>
      <c r="M305" s="62">
        <f t="shared" si="37"/>
        <v>109.99890001099989</v>
      </c>
      <c r="N305">
        <f t="shared" si="38"/>
        <v>2.4753725870270782</v>
      </c>
      <c r="O305">
        <f t="shared" si="39"/>
        <v>5.0064895543195389</v>
      </c>
      <c r="S305">
        <v>3474</v>
      </c>
      <c r="T305" t="s">
        <v>144</v>
      </c>
      <c r="U305">
        <v>0.15</v>
      </c>
      <c r="V305">
        <v>0</v>
      </c>
      <c r="Y305">
        <v>20468</v>
      </c>
      <c r="Z305">
        <v>284.33999999999997</v>
      </c>
      <c r="AA305">
        <v>1.24</v>
      </c>
    </row>
    <row r="306" spans="2:27" x14ac:dyDescent="0.55000000000000004">
      <c r="B306">
        <v>3475</v>
      </c>
      <c r="C306">
        <v>20445</v>
      </c>
      <c r="D306">
        <v>20443</v>
      </c>
      <c r="E306">
        <v>34.836160999999997</v>
      </c>
      <c r="F306">
        <v>9.0910000000000001E-3</v>
      </c>
      <c r="G306">
        <v>0</v>
      </c>
      <c r="H306">
        <v>0.01</v>
      </c>
      <c r="I306">
        <f t="shared" si="33"/>
        <v>0.15</v>
      </c>
      <c r="J306">
        <f t="shared" si="34"/>
        <v>519.54999999999995</v>
      </c>
      <c r="K306">
        <f t="shared" si="35"/>
        <v>518.51</v>
      </c>
      <c r="L306" s="61">
        <f t="shared" si="36"/>
        <v>2.9854035868072941E-2</v>
      </c>
      <c r="M306" s="62">
        <f t="shared" si="37"/>
        <v>109.99890001099989</v>
      </c>
      <c r="N306">
        <f t="shared" si="38"/>
        <v>2.1293352607203215</v>
      </c>
      <c r="O306">
        <f t="shared" si="39"/>
        <v>16.360110895930713</v>
      </c>
      <c r="S306">
        <v>3475</v>
      </c>
      <c r="T306" t="s">
        <v>144</v>
      </c>
      <c r="U306">
        <v>0.15</v>
      </c>
      <c r="V306">
        <v>0</v>
      </c>
      <c r="Y306">
        <v>20469</v>
      </c>
      <c r="Z306">
        <v>282.70999999999998</v>
      </c>
      <c r="AA306">
        <v>1.2</v>
      </c>
    </row>
    <row r="307" spans="2:27" x14ac:dyDescent="0.55000000000000004">
      <c r="B307">
        <v>3476</v>
      </c>
      <c r="C307">
        <v>20446</v>
      </c>
      <c r="D307">
        <v>20447</v>
      </c>
      <c r="E307">
        <v>62.561754000000001</v>
      </c>
      <c r="F307">
        <v>1.4286E-2</v>
      </c>
      <c r="G307">
        <v>0</v>
      </c>
      <c r="H307">
        <v>0.02</v>
      </c>
      <c r="I307">
        <f t="shared" si="33"/>
        <v>0.4</v>
      </c>
      <c r="J307">
        <f t="shared" si="34"/>
        <v>334.49</v>
      </c>
      <c r="K307">
        <f t="shared" si="35"/>
        <v>332.95</v>
      </c>
      <c r="L307" s="61">
        <f t="shared" si="36"/>
        <v>2.4615678134599941E-2</v>
      </c>
      <c r="M307" s="62">
        <f t="shared" si="37"/>
        <v>69.998600027999444</v>
      </c>
      <c r="N307">
        <f t="shared" si="38"/>
        <v>2.3660754524202559</v>
      </c>
      <c r="O307">
        <f t="shared" si="39"/>
        <v>26.441149176373752</v>
      </c>
      <c r="S307">
        <v>3476</v>
      </c>
      <c r="T307" t="s">
        <v>144</v>
      </c>
      <c r="U307">
        <v>0.4</v>
      </c>
      <c r="V307">
        <v>0</v>
      </c>
      <c r="Y307">
        <v>20470</v>
      </c>
      <c r="Z307">
        <v>279.05</v>
      </c>
      <c r="AA307">
        <v>1.05</v>
      </c>
    </row>
    <row r="308" spans="2:27" x14ac:dyDescent="0.55000000000000004">
      <c r="B308">
        <v>3477</v>
      </c>
      <c r="C308">
        <v>20447</v>
      </c>
      <c r="D308">
        <v>20448</v>
      </c>
      <c r="E308">
        <v>7.6205309999999997</v>
      </c>
      <c r="F308">
        <v>1.4286E-2</v>
      </c>
      <c r="G308">
        <v>0.02</v>
      </c>
      <c r="H308">
        <v>0.06</v>
      </c>
      <c r="I308">
        <f t="shared" si="33"/>
        <v>0.15</v>
      </c>
      <c r="J308">
        <f t="shared" si="34"/>
        <v>332.95</v>
      </c>
      <c r="K308">
        <f t="shared" si="35"/>
        <v>332.79</v>
      </c>
      <c r="L308" s="61">
        <f t="shared" si="36"/>
        <v>2.0995912227109656E-2</v>
      </c>
      <c r="M308" s="62">
        <f t="shared" si="37"/>
        <v>69.998600027999444</v>
      </c>
      <c r="N308">
        <f t="shared" si="38"/>
        <v>1.1363468357753521</v>
      </c>
      <c r="O308">
        <f t="shared" si="39"/>
        <v>6.7061664274361794</v>
      </c>
      <c r="S308">
        <v>3477</v>
      </c>
      <c r="T308" t="s">
        <v>144</v>
      </c>
      <c r="U308">
        <v>0.15</v>
      </c>
      <c r="V308">
        <v>0</v>
      </c>
      <c r="Y308">
        <v>20471</v>
      </c>
      <c r="Z308">
        <v>277.19</v>
      </c>
      <c r="AA308">
        <v>1.71</v>
      </c>
    </row>
    <row r="309" spans="2:27" x14ac:dyDescent="0.55000000000000004">
      <c r="B309">
        <v>3478</v>
      </c>
      <c r="C309">
        <v>20447</v>
      </c>
      <c r="D309">
        <v>20453</v>
      </c>
      <c r="E309">
        <v>76.38</v>
      </c>
      <c r="F309">
        <v>1.4286E-2</v>
      </c>
      <c r="G309">
        <v>0</v>
      </c>
      <c r="H309">
        <v>0</v>
      </c>
      <c r="I309">
        <f t="shared" si="33"/>
        <v>0.4</v>
      </c>
      <c r="J309">
        <f t="shared" si="34"/>
        <v>332.93</v>
      </c>
      <c r="K309">
        <f t="shared" si="35"/>
        <v>327.7</v>
      </c>
      <c r="L309" s="61">
        <f t="shared" si="36"/>
        <v>6.8473422361875078E-2</v>
      </c>
      <c r="M309" s="62">
        <f t="shared" si="37"/>
        <v>69.998600027999444</v>
      </c>
      <c r="N309">
        <f t="shared" si="38"/>
        <v>3.9462419134961428</v>
      </c>
      <c r="O309">
        <f t="shared" si="39"/>
        <v>19.355123602225319</v>
      </c>
      <c r="S309">
        <v>3478</v>
      </c>
      <c r="T309" t="s">
        <v>144</v>
      </c>
      <c r="U309">
        <v>0.4</v>
      </c>
      <c r="V309">
        <v>0</v>
      </c>
      <c r="Y309">
        <v>20472</v>
      </c>
      <c r="Z309">
        <v>274.37</v>
      </c>
      <c r="AA309">
        <v>1.72</v>
      </c>
    </row>
    <row r="310" spans="2:27" x14ac:dyDescent="0.55000000000000004">
      <c r="B310">
        <v>3479</v>
      </c>
      <c r="C310">
        <v>20448</v>
      </c>
      <c r="D310">
        <v>20449</v>
      </c>
      <c r="E310">
        <v>20.894105</v>
      </c>
      <c r="F310">
        <v>9.0910000000000001E-3</v>
      </c>
      <c r="G310">
        <v>0</v>
      </c>
      <c r="H310">
        <v>0.01</v>
      </c>
      <c r="I310">
        <f t="shared" si="33"/>
        <v>0.25</v>
      </c>
      <c r="J310">
        <f t="shared" si="34"/>
        <v>332.73</v>
      </c>
      <c r="K310">
        <f t="shared" si="35"/>
        <v>331.53999999999996</v>
      </c>
      <c r="L310" s="61">
        <f t="shared" si="36"/>
        <v>5.6953863302594422E-2</v>
      </c>
      <c r="M310" s="62">
        <f t="shared" si="37"/>
        <v>109.99890001099989</v>
      </c>
      <c r="N310">
        <f t="shared" si="38"/>
        <v>4.1343123179977086</v>
      </c>
      <c r="O310">
        <f t="shared" si="39"/>
        <v>5.0538283982665435</v>
      </c>
      <c r="S310">
        <v>3479</v>
      </c>
      <c r="T310" t="s">
        <v>144</v>
      </c>
      <c r="U310">
        <v>0.25</v>
      </c>
      <c r="V310">
        <v>0</v>
      </c>
      <c r="Y310">
        <v>20473</v>
      </c>
      <c r="Z310">
        <v>271.55</v>
      </c>
      <c r="AA310">
        <v>1.72</v>
      </c>
    </row>
    <row r="311" spans="2:27" x14ac:dyDescent="0.55000000000000004">
      <c r="B311">
        <v>3480</v>
      </c>
      <c r="C311">
        <v>20449</v>
      </c>
      <c r="D311">
        <v>20450</v>
      </c>
      <c r="E311">
        <v>14.957447</v>
      </c>
      <c r="F311">
        <v>9.0910000000000001E-3</v>
      </c>
      <c r="G311">
        <v>0</v>
      </c>
      <c r="H311">
        <v>0.01</v>
      </c>
      <c r="I311">
        <f t="shared" si="33"/>
        <v>0.25</v>
      </c>
      <c r="J311">
        <f t="shared" si="34"/>
        <v>331.53</v>
      </c>
      <c r="K311">
        <f t="shared" si="35"/>
        <v>330.39</v>
      </c>
      <c r="L311" s="61">
        <f t="shared" si="36"/>
        <v>7.6216215240474283E-2</v>
      </c>
      <c r="M311" s="62">
        <f t="shared" si="37"/>
        <v>109.99890001099989</v>
      </c>
      <c r="N311">
        <f t="shared" si="38"/>
        <v>4.7826145028795644</v>
      </c>
      <c r="O311">
        <f t="shared" si="39"/>
        <v>3.1274623934239885</v>
      </c>
      <c r="S311">
        <v>3480</v>
      </c>
      <c r="T311" t="s">
        <v>144</v>
      </c>
      <c r="U311">
        <v>0.25</v>
      </c>
      <c r="V311">
        <v>0</v>
      </c>
      <c r="Y311">
        <v>20474</v>
      </c>
      <c r="Z311">
        <v>264.66000000000003</v>
      </c>
      <c r="AA311">
        <v>1.72</v>
      </c>
    </row>
    <row r="312" spans="2:27" x14ac:dyDescent="0.55000000000000004">
      <c r="B312">
        <v>3481</v>
      </c>
      <c r="C312">
        <v>20450</v>
      </c>
      <c r="D312">
        <v>20451</v>
      </c>
      <c r="E312">
        <v>17.288302999999999</v>
      </c>
      <c r="F312">
        <v>9.0910000000000001E-3</v>
      </c>
      <c r="G312">
        <v>0</v>
      </c>
      <c r="H312">
        <v>0.12</v>
      </c>
      <c r="I312">
        <f t="shared" si="33"/>
        <v>0.25</v>
      </c>
      <c r="J312">
        <f t="shared" si="34"/>
        <v>330.38</v>
      </c>
      <c r="K312">
        <f t="shared" si="35"/>
        <v>329.07</v>
      </c>
      <c r="L312" s="61">
        <f t="shared" si="36"/>
        <v>7.5773776061190179E-2</v>
      </c>
      <c r="M312" s="62">
        <f t="shared" si="37"/>
        <v>109.99890001099989</v>
      </c>
      <c r="N312">
        <f t="shared" si="38"/>
        <v>4.7687126325819493</v>
      </c>
      <c r="O312">
        <f t="shared" si="39"/>
        <v>3.6253606228814634</v>
      </c>
      <c r="S312">
        <v>3481</v>
      </c>
      <c r="T312" t="s">
        <v>144</v>
      </c>
      <c r="U312">
        <v>0.25</v>
      </c>
      <c r="V312">
        <v>0</v>
      </c>
      <c r="Y312">
        <v>20475</v>
      </c>
      <c r="Z312">
        <v>259.05</v>
      </c>
      <c r="AA312">
        <v>0.28000000000000003</v>
      </c>
    </row>
    <row r="313" spans="2:27" x14ac:dyDescent="0.55000000000000004">
      <c r="B313">
        <v>3482</v>
      </c>
      <c r="C313">
        <v>20451</v>
      </c>
      <c r="D313">
        <v>20452</v>
      </c>
      <c r="E313">
        <v>14.031511</v>
      </c>
      <c r="F313">
        <v>9.0910000000000001E-3</v>
      </c>
      <c r="G313">
        <v>0</v>
      </c>
      <c r="H313">
        <v>0</v>
      </c>
      <c r="I313">
        <f t="shared" si="33"/>
        <v>0.3</v>
      </c>
      <c r="J313">
        <f t="shared" si="34"/>
        <v>328.95</v>
      </c>
      <c r="K313">
        <f t="shared" si="35"/>
        <v>327.05</v>
      </c>
      <c r="L313" s="61">
        <f t="shared" si="36"/>
        <v>0.1354095079282607</v>
      </c>
      <c r="M313" s="62">
        <f t="shared" si="37"/>
        <v>109.99890001099989</v>
      </c>
      <c r="N313">
        <f t="shared" si="38"/>
        <v>7.1986948511134647</v>
      </c>
      <c r="O313">
        <f t="shared" si="39"/>
        <v>1.9491743003705266</v>
      </c>
      <c r="S313">
        <v>3482</v>
      </c>
      <c r="T313" t="s">
        <v>144</v>
      </c>
      <c r="U313">
        <v>0.3</v>
      </c>
      <c r="V313">
        <v>0</v>
      </c>
      <c r="Y313">
        <v>20476</v>
      </c>
      <c r="Z313">
        <v>251.18</v>
      </c>
      <c r="AA313">
        <v>3.83</v>
      </c>
    </row>
    <row r="314" spans="2:27" x14ac:dyDescent="0.55000000000000004">
      <c r="B314">
        <v>3483</v>
      </c>
      <c r="C314">
        <v>20455</v>
      </c>
      <c r="D314">
        <v>20454</v>
      </c>
      <c r="E314">
        <v>1.704501</v>
      </c>
      <c r="F314">
        <v>9.0910000000000001E-3</v>
      </c>
      <c r="G314">
        <v>0</v>
      </c>
      <c r="H314">
        <v>0.01</v>
      </c>
      <c r="I314">
        <f t="shared" si="33"/>
        <v>0.3</v>
      </c>
      <c r="J314">
        <f t="shared" si="34"/>
        <v>237.82</v>
      </c>
      <c r="K314">
        <f t="shared" si="35"/>
        <v>237.53</v>
      </c>
      <c r="L314" s="61">
        <f t="shared" si="36"/>
        <v>0.17013777052638399</v>
      </c>
      <c r="M314" s="62">
        <f t="shared" si="37"/>
        <v>109.99890001099989</v>
      </c>
      <c r="N314">
        <f t="shared" si="38"/>
        <v>8.0691827840628072</v>
      </c>
      <c r="O314">
        <f t="shared" si="39"/>
        <v>0.2112358891369405</v>
      </c>
      <c r="S314">
        <v>3483</v>
      </c>
      <c r="T314" t="s">
        <v>144</v>
      </c>
      <c r="U314">
        <v>0.3</v>
      </c>
      <c r="V314">
        <v>0</v>
      </c>
      <c r="Y314">
        <v>20477</v>
      </c>
      <c r="Z314">
        <v>249.08</v>
      </c>
      <c r="AA314">
        <v>2.87</v>
      </c>
    </row>
    <row r="315" spans="2:27" x14ac:dyDescent="0.55000000000000004">
      <c r="B315">
        <v>3484</v>
      </c>
      <c r="C315">
        <v>20456</v>
      </c>
      <c r="D315">
        <v>20457</v>
      </c>
      <c r="E315">
        <v>67.194913</v>
      </c>
      <c r="F315">
        <v>1.4286E-2</v>
      </c>
      <c r="G315">
        <v>0</v>
      </c>
      <c r="H315">
        <v>0.13</v>
      </c>
      <c r="I315">
        <f t="shared" si="33"/>
        <v>0.6</v>
      </c>
      <c r="J315">
        <f t="shared" si="34"/>
        <v>238.16</v>
      </c>
      <c r="K315">
        <f t="shared" si="35"/>
        <v>232.13</v>
      </c>
      <c r="L315" s="61">
        <f t="shared" si="36"/>
        <v>8.9738936041185158E-2</v>
      </c>
      <c r="M315" s="62">
        <f t="shared" si="37"/>
        <v>69.998600027999444</v>
      </c>
      <c r="N315">
        <f t="shared" si="38"/>
        <v>5.9198038707061347</v>
      </c>
      <c r="O315">
        <f t="shared" si="39"/>
        <v>11.350868114484468</v>
      </c>
      <c r="S315">
        <v>3484</v>
      </c>
      <c r="T315" t="s">
        <v>144</v>
      </c>
      <c r="U315">
        <v>0.6</v>
      </c>
      <c r="V315">
        <v>0</v>
      </c>
      <c r="Y315">
        <v>20478</v>
      </c>
      <c r="Z315">
        <v>260.58999999999997</v>
      </c>
      <c r="AA315">
        <v>1.72</v>
      </c>
    </row>
    <row r="316" spans="2:27" x14ac:dyDescent="0.55000000000000004">
      <c r="B316">
        <v>3485</v>
      </c>
      <c r="C316">
        <v>22371</v>
      </c>
      <c r="D316">
        <v>20456</v>
      </c>
      <c r="E316">
        <v>75.982692999999998</v>
      </c>
      <c r="F316">
        <v>1.4286E-2</v>
      </c>
      <c r="G316">
        <v>0</v>
      </c>
      <c r="H316">
        <v>0.35</v>
      </c>
      <c r="I316">
        <f t="shared" si="33"/>
        <v>0.4</v>
      </c>
      <c r="J316">
        <f t="shared" si="34"/>
        <v>245.3</v>
      </c>
      <c r="K316">
        <f t="shared" si="35"/>
        <v>238.51</v>
      </c>
      <c r="L316" s="61">
        <f t="shared" si="36"/>
        <v>8.9362455210688849E-2</v>
      </c>
      <c r="M316" s="62">
        <f t="shared" si="37"/>
        <v>69.998600027999444</v>
      </c>
      <c r="N316">
        <f t="shared" si="38"/>
        <v>4.5081694717976983</v>
      </c>
      <c r="O316">
        <f t="shared" si="39"/>
        <v>16.854444686548305</v>
      </c>
      <c r="S316">
        <v>3485</v>
      </c>
      <c r="T316" t="s">
        <v>144</v>
      </c>
      <c r="U316">
        <v>0.4</v>
      </c>
      <c r="V316">
        <v>0</v>
      </c>
      <c r="Y316">
        <v>20479</v>
      </c>
      <c r="Z316">
        <v>257.32</v>
      </c>
      <c r="AA316">
        <v>1.85</v>
      </c>
    </row>
    <row r="317" spans="2:27" x14ac:dyDescent="0.55000000000000004">
      <c r="B317">
        <v>3486</v>
      </c>
      <c r="C317">
        <v>20457</v>
      </c>
      <c r="D317">
        <v>20458</v>
      </c>
      <c r="E317">
        <v>28.214988999999999</v>
      </c>
      <c r="F317">
        <v>1.4286E-2</v>
      </c>
      <c r="G317">
        <v>0</v>
      </c>
      <c r="H317">
        <v>0.05</v>
      </c>
      <c r="I317">
        <f t="shared" si="33"/>
        <v>0.6</v>
      </c>
      <c r="J317">
        <f t="shared" si="34"/>
        <v>232</v>
      </c>
      <c r="K317">
        <f t="shared" si="35"/>
        <v>231.25</v>
      </c>
      <c r="L317" s="61">
        <f t="shared" si="36"/>
        <v>2.6581615892177026E-2</v>
      </c>
      <c r="M317" s="62">
        <f t="shared" si="37"/>
        <v>69.998600027999444</v>
      </c>
      <c r="N317">
        <f t="shared" si="38"/>
        <v>3.2218665600870247</v>
      </c>
      <c r="O317">
        <f t="shared" si="39"/>
        <v>8.757342513663227</v>
      </c>
      <c r="S317">
        <v>3486</v>
      </c>
      <c r="T317" t="s">
        <v>144</v>
      </c>
      <c r="U317">
        <v>0.6</v>
      </c>
      <c r="V317">
        <v>0</v>
      </c>
      <c r="Y317">
        <v>20480</v>
      </c>
      <c r="Z317">
        <v>254.78</v>
      </c>
      <c r="AA317">
        <v>1.98</v>
      </c>
    </row>
    <row r="318" spans="2:27" x14ac:dyDescent="0.55000000000000004">
      <c r="B318">
        <v>3487</v>
      </c>
      <c r="C318">
        <v>20458</v>
      </c>
      <c r="D318">
        <v>20459</v>
      </c>
      <c r="E318">
        <v>30.121424000000001</v>
      </c>
      <c r="F318">
        <v>1.4286E-2</v>
      </c>
      <c r="G318">
        <v>0</v>
      </c>
      <c r="H318">
        <v>0.03</v>
      </c>
      <c r="I318">
        <f t="shared" si="33"/>
        <v>0.6</v>
      </c>
      <c r="J318">
        <f t="shared" si="34"/>
        <v>231.2</v>
      </c>
      <c r="K318">
        <f t="shared" si="35"/>
        <v>230.55</v>
      </c>
      <c r="L318" s="61">
        <f t="shared" si="36"/>
        <v>2.1579325067764964E-2</v>
      </c>
      <c r="M318" s="62">
        <f t="shared" si="37"/>
        <v>69.998600027999444</v>
      </c>
      <c r="N318">
        <f t="shared" si="38"/>
        <v>2.9029248216478525</v>
      </c>
      <c r="O318">
        <f t="shared" si="39"/>
        <v>10.376232886010978</v>
      </c>
      <c r="S318">
        <v>3487</v>
      </c>
      <c r="T318" t="s">
        <v>144</v>
      </c>
      <c r="U318">
        <v>0.6</v>
      </c>
      <c r="V318">
        <v>0</v>
      </c>
      <c r="Y318">
        <v>20481</v>
      </c>
      <c r="Z318">
        <v>253</v>
      </c>
      <c r="AA318">
        <v>0.6</v>
      </c>
    </row>
    <row r="319" spans="2:27" x14ac:dyDescent="0.55000000000000004">
      <c r="B319">
        <v>3488</v>
      </c>
      <c r="C319">
        <v>20459</v>
      </c>
      <c r="D319">
        <v>20460</v>
      </c>
      <c r="E319">
        <v>30.011129</v>
      </c>
      <c r="F319">
        <v>1.4286E-2</v>
      </c>
      <c r="G319">
        <v>0</v>
      </c>
      <c r="H319">
        <v>0</v>
      </c>
      <c r="I319">
        <f t="shared" si="33"/>
        <v>0.6</v>
      </c>
      <c r="J319">
        <f t="shared" si="34"/>
        <v>230.52</v>
      </c>
      <c r="K319">
        <f t="shared" si="35"/>
        <v>230.26</v>
      </c>
      <c r="L319" s="61">
        <f t="shared" si="36"/>
        <v>8.6634528144549083E-3</v>
      </c>
      <c r="M319" s="62">
        <f t="shared" si="37"/>
        <v>69.998600027999444</v>
      </c>
      <c r="N319">
        <f t="shared" si="38"/>
        <v>1.8393414903894874</v>
      </c>
      <c r="O319">
        <f t="shared" si="39"/>
        <v>16.316235542343492</v>
      </c>
      <c r="S319">
        <v>3488</v>
      </c>
      <c r="T319" t="s">
        <v>144</v>
      </c>
      <c r="U319">
        <v>0.6</v>
      </c>
      <c r="V319">
        <v>0</v>
      </c>
      <c r="Y319">
        <v>20482</v>
      </c>
      <c r="Z319">
        <v>251.91</v>
      </c>
      <c r="AA319">
        <v>0.6</v>
      </c>
    </row>
    <row r="320" spans="2:27" x14ac:dyDescent="0.55000000000000004">
      <c r="B320">
        <v>3489</v>
      </c>
      <c r="C320">
        <v>20460</v>
      </c>
      <c r="D320">
        <v>20461</v>
      </c>
      <c r="E320">
        <v>29.751512999999999</v>
      </c>
      <c r="F320">
        <v>1.4286E-2</v>
      </c>
      <c r="G320">
        <v>0</v>
      </c>
      <c r="H320">
        <v>0</v>
      </c>
      <c r="I320">
        <f t="shared" si="33"/>
        <v>0.6</v>
      </c>
      <c r="J320">
        <f t="shared" si="34"/>
        <v>230.26</v>
      </c>
      <c r="K320">
        <f t="shared" si="35"/>
        <v>229.94</v>
      </c>
      <c r="L320" s="61">
        <f t="shared" si="36"/>
        <v>1.0755755514013463E-2</v>
      </c>
      <c r="M320" s="62">
        <f t="shared" si="37"/>
        <v>69.998600027999444</v>
      </c>
      <c r="N320">
        <f t="shared" si="38"/>
        <v>2.0494499706384497</v>
      </c>
      <c r="O320">
        <f t="shared" si="39"/>
        <v>14.516828137420566</v>
      </c>
      <c r="S320">
        <v>3489</v>
      </c>
      <c r="T320" t="s">
        <v>144</v>
      </c>
      <c r="U320">
        <v>0.6</v>
      </c>
      <c r="V320">
        <v>0</v>
      </c>
      <c r="Y320">
        <v>20483</v>
      </c>
      <c r="Z320">
        <v>247.22</v>
      </c>
      <c r="AA320">
        <v>3.1</v>
      </c>
    </row>
    <row r="321" spans="2:27" x14ac:dyDescent="0.55000000000000004">
      <c r="B321">
        <v>3490</v>
      </c>
      <c r="C321">
        <v>20461</v>
      </c>
      <c r="D321">
        <v>20462</v>
      </c>
      <c r="E321">
        <v>31.052358000000002</v>
      </c>
      <c r="F321">
        <v>1.4286E-2</v>
      </c>
      <c r="G321">
        <v>0</v>
      </c>
      <c r="H321">
        <v>0.03</v>
      </c>
      <c r="I321">
        <f t="shared" si="33"/>
        <v>0.6</v>
      </c>
      <c r="J321">
        <f t="shared" si="34"/>
        <v>229.94</v>
      </c>
      <c r="K321">
        <f t="shared" si="35"/>
        <v>229.25</v>
      </c>
      <c r="L321" s="61">
        <f t="shared" si="36"/>
        <v>2.222053474972811E-2</v>
      </c>
      <c r="M321" s="62">
        <f t="shared" si="37"/>
        <v>69.998600027999444</v>
      </c>
      <c r="N321">
        <f t="shared" si="38"/>
        <v>2.9457379742638943</v>
      </c>
      <c r="O321">
        <f t="shared" si="39"/>
        <v>10.541452862167629</v>
      </c>
      <c r="S321">
        <v>3490</v>
      </c>
      <c r="T321" t="s">
        <v>144</v>
      </c>
      <c r="U321">
        <v>0.6</v>
      </c>
      <c r="V321">
        <v>0</v>
      </c>
      <c r="Y321">
        <v>20484</v>
      </c>
      <c r="Z321">
        <v>242.21</v>
      </c>
      <c r="AA321">
        <v>3.03</v>
      </c>
    </row>
    <row r="322" spans="2:27" x14ac:dyDescent="0.55000000000000004">
      <c r="B322">
        <v>3491</v>
      </c>
      <c r="C322">
        <v>20462</v>
      </c>
      <c r="D322">
        <v>20463</v>
      </c>
      <c r="E322">
        <v>10.56</v>
      </c>
      <c r="F322">
        <v>1.4286E-2</v>
      </c>
      <c r="G322">
        <v>0</v>
      </c>
      <c r="H322">
        <v>0</v>
      </c>
      <c r="I322">
        <f t="shared" si="33"/>
        <v>0.6</v>
      </c>
      <c r="J322">
        <f t="shared" si="34"/>
        <v>229.22</v>
      </c>
      <c r="K322">
        <f t="shared" si="35"/>
        <v>228.99</v>
      </c>
      <c r="L322" s="61">
        <f t="shared" si="36"/>
        <v>2.178030303030206E-2</v>
      </c>
      <c r="M322" s="62">
        <f t="shared" si="37"/>
        <v>69.998600027999444</v>
      </c>
      <c r="N322">
        <f t="shared" si="38"/>
        <v>2.916411614703017</v>
      </c>
      <c r="O322">
        <f t="shared" si="39"/>
        <v>3.6208880621521398</v>
      </c>
      <c r="S322">
        <v>3491</v>
      </c>
      <c r="T322" t="s">
        <v>144</v>
      </c>
      <c r="U322">
        <v>0.6</v>
      </c>
      <c r="V322">
        <v>0</v>
      </c>
      <c r="Y322">
        <v>20485</v>
      </c>
      <c r="Z322">
        <v>240.72</v>
      </c>
      <c r="AA322">
        <v>3.05</v>
      </c>
    </row>
    <row r="323" spans="2:27" x14ac:dyDescent="0.55000000000000004">
      <c r="B323">
        <v>3492</v>
      </c>
      <c r="C323">
        <v>20464</v>
      </c>
      <c r="D323">
        <v>23253</v>
      </c>
      <c r="E323">
        <v>17.747216000000002</v>
      </c>
      <c r="F323">
        <v>9.0910000000000001E-3</v>
      </c>
      <c r="G323">
        <v>0</v>
      </c>
      <c r="H323">
        <v>0</v>
      </c>
      <c r="I323">
        <f t="shared" si="33"/>
        <v>0.5</v>
      </c>
      <c r="J323">
        <f t="shared" si="34"/>
        <v>233.61</v>
      </c>
      <c r="K323">
        <f t="shared" si="35"/>
        <v>232.96</v>
      </c>
      <c r="L323" s="61">
        <f t="shared" si="36"/>
        <v>3.6625462833156798E-2</v>
      </c>
      <c r="M323" s="62">
        <f t="shared" si="37"/>
        <v>109.99890001099989</v>
      </c>
      <c r="N323">
        <f t="shared" si="38"/>
        <v>5.2628369075773929</v>
      </c>
      <c r="O323">
        <f t="shared" si="39"/>
        <v>3.3721767008298689</v>
      </c>
      <c r="S323">
        <v>3492</v>
      </c>
      <c r="T323" t="s">
        <v>144</v>
      </c>
      <c r="U323">
        <v>0.5</v>
      </c>
      <c r="V323">
        <v>0</v>
      </c>
      <c r="Y323">
        <v>20486</v>
      </c>
      <c r="Z323">
        <v>237</v>
      </c>
      <c r="AA323">
        <v>2.57</v>
      </c>
    </row>
    <row r="324" spans="2:27" x14ac:dyDescent="0.55000000000000004">
      <c r="B324">
        <v>3493</v>
      </c>
      <c r="C324">
        <v>20454</v>
      </c>
      <c r="D324">
        <v>20465</v>
      </c>
      <c r="E324">
        <v>41.125633999999998</v>
      </c>
      <c r="F324">
        <v>1.4286E-2</v>
      </c>
      <c r="G324">
        <v>0</v>
      </c>
      <c r="H324">
        <v>0</v>
      </c>
      <c r="I324">
        <f t="shared" ref="I324:I387" si="40">VLOOKUP(B324,$S$3:$V$1268,3,0)</f>
        <v>0.3</v>
      </c>
      <c r="J324">
        <f t="shared" ref="J324:J387" si="41">VLOOKUP(C324,$Y$3:$Z$1285,2,0)+G324</f>
        <v>237.52</v>
      </c>
      <c r="K324">
        <f t="shared" ref="K324:K387" si="42">VLOOKUP(D324,$Y$3:$Z$1285,2,0)+H324</f>
        <v>234.15</v>
      </c>
      <c r="L324" s="61">
        <f t="shared" ref="L324:L387" si="43">(J324-K324)/E324</f>
        <v>8.1944025470829324E-2</v>
      </c>
      <c r="M324" s="62">
        <f t="shared" ref="M324:M387" si="44">1/F324</f>
        <v>69.998600027999444</v>
      </c>
      <c r="N324">
        <f t="shared" ref="N324:N387" si="45">M324*SQRT(L324)*(I324/4)^(2/3)</f>
        <v>3.5635991266088478</v>
      </c>
      <c r="O324">
        <f t="shared" ref="O324:O387" si="46">E324/N324</f>
        <v>11.540477067951105</v>
      </c>
      <c r="S324">
        <v>3493</v>
      </c>
      <c r="T324" t="s">
        <v>144</v>
      </c>
      <c r="U324">
        <v>0.3</v>
      </c>
      <c r="V324">
        <v>0</v>
      </c>
      <c r="Y324">
        <v>20487</v>
      </c>
      <c r="Z324">
        <v>231.59</v>
      </c>
      <c r="AA324">
        <v>1.66</v>
      </c>
    </row>
    <row r="325" spans="2:27" x14ac:dyDescent="0.55000000000000004">
      <c r="B325">
        <v>3494</v>
      </c>
      <c r="C325">
        <v>23693</v>
      </c>
      <c r="D325">
        <v>23694</v>
      </c>
      <c r="E325">
        <v>5.96</v>
      </c>
      <c r="F325">
        <v>9.0910000000000001E-3</v>
      </c>
      <c r="G325">
        <v>0</v>
      </c>
      <c r="H325">
        <v>0</v>
      </c>
      <c r="I325">
        <f t="shared" si="40"/>
        <v>0.125</v>
      </c>
      <c r="J325">
        <f t="shared" si="41"/>
        <v>236.16</v>
      </c>
      <c r="K325">
        <f t="shared" si="42"/>
        <v>235.6</v>
      </c>
      <c r="L325" s="61">
        <f t="shared" si="43"/>
        <v>9.3959731543624539E-2</v>
      </c>
      <c r="M325" s="62">
        <f t="shared" si="44"/>
        <v>109.99890001099989</v>
      </c>
      <c r="N325">
        <f t="shared" si="45"/>
        <v>3.3452294154283169</v>
      </c>
      <c r="O325">
        <f t="shared" si="46"/>
        <v>1.7816416334593581</v>
      </c>
      <c r="S325">
        <v>3494</v>
      </c>
      <c r="T325" t="s">
        <v>144</v>
      </c>
      <c r="U325">
        <v>0.125</v>
      </c>
      <c r="V325">
        <v>0</v>
      </c>
      <c r="Y325">
        <v>20488</v>
      </c>
      <c r="Z325">
        <v>227.54</v>
      </c>
      <c r="AA325">
        <v>0.7</v>
      </c>
    </row>
    <row r="326" spans="2:27" x14ac:dyDescent="0.55000000000000004">
      <c r="B326">
        <v>3495</v>
      </c>
      <c r="C326">
        <v>20466</v>
      </c>
      <c r="D326">
        <v>23254</v>
      </c>
      <c r="E326">
        <v>179.529167</v>
      </c>
      <c r="F326">
        <v>1.4286E-2</v>
      </c>
      <c r="G326">
        <v>0</v>
      </c>
      <c r="H326">
        <v>0</v>
      </c>
      <c r="I326">
        <f t="shared" si="40"/>
        <v>0.2</v>
      </c>
      <c r="J326">
        <f t="shared" si="41"/>
        <v>306.66000000000003</v>
      </c>
      <c r="K326">
        <f t="shared" si="42"/>
        <v>289.64</v>
      </c>
      <c r="L326" s="61">
        <f t="shared" si="43"/>
        <v>9.4803536853708223E-2</v>
      </c>
      <c r="M326" s="62">
        <f t="shared" si="44"/>
        <v>69.998600027999444</v>
      </c>
      <c r="N326">
        <f t="shared" si="45"/>
        <v>2.9251510263659766</v>
      </c>
      <c r="O326">
        <f t="shared" si="46"/>
        <v>61.374324054315835</v>
      </c>
      <c r="S326">
        <v>3495</v>
      </c>
      <c r="T326" t="s">
        <v>144</v>
      </c>
      <c r="U326">
        <v>0.2</v>
      </c>
      <c r="V326">
        <v>0</v>
      </c>
      <c r="Y326">
        <v>20490</v>
      </c>
      <c r="Z326">
        <v>225.83</v>
      </c>
      <c r="AA326">
        <v>0.7</v>
      </c>
    </row>
    <row r="327" spans="2:27" x14ac:dyDescent="0.55000000000000004">
      <c r="B327">
        <v>3496</v>
      </c>
      <c r="C327">
        <v>20467</v>
      </c>
      <c r="D327">
        <v>20468</v>
      </c>
      <c r="E327">
        <v>41.686371000000001</v>
      </c>
      <c r="F327">
        <v>1.4286E-2</v>
      </c>
      <c r="G327">
        <v>0</v>
      </c>
      <c r="H327">
        <v>0.04</v>
      </c>
      <c r="I327">
        <f t="shared" si="40"/>
        <v>0.4</v>
      </c>
      <c r="J327">
        <f t="shared" si="41"/>
        <v>288.99</v>
      </c>
      <c r="K327">
        <f t="shared" si="42"/>
        <v>284.38</v>
      </c>
      <c r="L327" s="61">
        <f t="shared" si="43"/>
        <v>0.11058770263307434</v>
      </c>
      <c r="M327" s="62">
        <f t="shared" si="44"/>
        <v>69.998600027999444</v>
      </c>
      <c r="N327">
        <f t="shared" si="45"/>
        <v>5.015059680118247</v>
      </c>
      <c r="O327">
        <f t="shared" si="46"/>
        <v>8.3122382701170778</v>
      </c>
      <c r="S327">
        <v>3496</v>
      </c>
      <c r="T327" t="s">
        <v>144</v>
      </c>
      <c r="U327">
        <v>0.4</v>
      </c>
      <c r="V327">
        <v>0</v>
      </c>
      <c r="Y327">
        <v>20491</v>
      </c>
      <c r="Z327">
        <v>225.73</v>
      </c>
      <c r="AA327">
        <v>0.8</v>
      </c>
    </row>
    <row r="328" spans="2:27" x14ac:dyDescent="0.55000000000000004">
      <c r="B328">
        <v>3497</v>
      </c>
      <c r="C328">
        <v>20468</v>
      </c>
      <c r="D328">
        <v>20469</v>
      </c>
      <c r="E328">
        <v>16.610734000000001</v>
      </c>
      <c r="F328">
        <v>1.4286E-2</v>
      </c>
      <c r="G328">
        <v>0</v>
      </c>
      <c r="H328">
        <v>0</v>
      </c>
      <c r="I328">
        <f t="shared" si="40"/>
        <v>0.4</v>
      </c>
      <c r="J328">
        <f t="shared" si="41"/>
        <v>284.33999999999997</v>
      </c>
      <c r="K328">
        <f t="shared" si="42"/>
        <v>282.70999999999998</v>
      </c>
      <c r="L328" s="61">
        <f t="shared" si="43"/>
        <v>9.8129318066257354E-2</v>
      </c>
      <c r="M328" s="62">
        <f t="shared" si="44"/>
        <v>69.998600027999444</v>
      </c>
      <c r="N328">
        <f t="shared" si="45"/>
        <v>4.7241325866509776</v>
      </c>
      <c r="O328">
        <f t="shared" si="46"/>
        <v>3.5161447515120758</v>
      </c>
      <c r="S328">
        <v>3497</v>
      </c>
      <c r="T328" t="s">
        <v>144</v>
      </c>
      <c r="U328">
        <v>0.4</v>
      </c>
      <c r="V328">
        <v>0</v>
      </c>
      <c r="Y328">
        <v>20493</v>
      </c>
      <c r="Z328">
        <v>276.04000000000002</v>
      </c>
      <c r="AA328">
        <v>1</v>
      </c>
    </row>
    <row r="329" spans="2:27" x14ac:dyDescent="0.55000000000000004">
      <c r="B329">
        <v>3498</v>
      </c>
      <c r="C329">
        <v>20469</v>
      </c>
      <c r="D329">
        <v>20470</v>
      </c>
      <c r="E329">
        <v>40.939151000000003</v>
      </c>
      <c r="F329">
        <v>1.4286E-2</v>
      </c>
      <c r="G329">
        <v>0</v>
      </c>
      <c r="H329">
        <v>0.05</v>
      </c>
      <c r="I329">
        <f t="shared" si="40"/>
        <v>0.4</v>
      </c>
      <c r="J329">
        <f t="shared" si="41"/>
        <v>282.70999999999998</v>
      </c>
      <c r="K329">
        <f t="shared" si="42"/>
        <v>279.10000000000002</v>
      </c>
      <c r="L329" s="61">
        <f t="shared" si="43"/>
        <v>8.8179649841784863E-2</v>
      </c>
      <c r="M329" s="62">
        <f t="shared" si="44"/>
        <v>69.998600027999444</v>
      </c>
      <c r="N329">
        <f t="shared" si="45"/>
        <v>4.4782349238595121</v>
      </c>
      <c r="O329">
        <f t="shared" si="46"/>
        <v>9.1418051299365715</v>
      </c>
      <c r="S329">
        <v>3498</v>
      </c>
      <c r="T329" t="s">
        <v>144</v>
      </c>
      <c r="U329">
        <v>0.4</v>
      </c>
      <c r="V329">
        <v>0</v>
      </c>
      <c r="Y329">
        <v>20494</v>
      </c>
      <c r="Z329">
        <v>272.58</v>
      </c>
      <c r="AA329">
        <v>1.01</v>
      </c>
    </row>
    <row r="330" spans="2:27" x14ac:dyDescent="0.55000000000000004">
      <c r="B330">
        <v>3499</v>
      </c>
      <c r="C330">
        <v>20470</v>
      </c>
      <c r="D330">
        <v>20471</v>
      </c>
      <c r="E330">
        <v>53.707286000000003</v>
      </c>
      <c r="F330">
        <v>9.0910000000000001E-3</v>
      </c>
      <c r="G330">
        <v>0.1</v>
      </c>
      <c r="H330">
        <v>0</v>
      </c>
      <c r="I330">
        <f t="shared" si="40"/>
        <v>0.4</v>
      </c>
      <c r="J330">
        <f t="shared" si="41"/>
        <v>279.15000000000003</v>
      </c>
      <c r="K330">
        <f t="shared" si="42"/>
        <v>277.19</v>
      </c>
      <c r="L330" s="61">
        <f t="shared" si="43"/>
        <v>3.649411739033017E-2</v>
      </c>
      <c r="M330" s="62">
        <f t="shared" si="44"/>
        <v>109.99890001099989</v>
      </c>
      <c r="N330">
        <f t="shared" si="45"/>
        <v>4.5272357240414571</v>
      </c>
      <c r="O330">
        <f t="shared" si="46"/>
        <v>11.863152102903001</v>
      </c>
      <c r="S330">
        <v>3499</v>
      </c>
      <c r="T330" t="s">
        <v>144</v>
      </c>
      <c r="U330">
        <v>0.4</v>
      </c>
      <c r="V330">
        <v>0</v>
      </c>
      <c r="Y330">
        <v>20495</v>
      </c>
      <c r="Z330">
        <v>271.83999999999997</v>
      </c>
      <c r="AA330">
        <v>0.51</v>
      </c>
    </row>
    <row r="331" spans="2:27" x14ac:dyDescent="0.55000000000000004">
      <c r="B331">
        <v>3500</v>
      </c>
      <c r="C331">
        <v>22377</v>
      </c>
      <c r="D331">
        <v>20470</v>
      </c>
      <c r="E331">
        <v>2.4801470000000001</v>
      </c>
      <c r="F331">
        <v>9.0910000000000001E-3</v>
      </c>
      <c r="G331">
        <v>0</v>
      </c>
      <c r="H331">
        <v>0.25</v>
      </c>
      <c r="I331">
        <f t="shared" si="40"/>
        <v>0.2</v>
      </c>
      <c r="J331">
        <f t="shared" si="41"/>
        <v>279.52</v>
      </c>
      <c r="K331">
        <f t="shared" si="42"/>
        <v>279.3</v>
      </c>
      <c r="L331" s="61">
        <f t="shared" si="43"/>
        <v>8.8704419536410714E-2</v>
      </c>
      <c r="M331" s="62">
        <f t="shared" si="44"/>
        <v>109.99890001099989</v>
      </c>
      <c r="N331">
        <f t="shared" si="45"/>
        <v>4.446390903468445</v>
      </c>
      <c r="O331">
        <f t="shared" si="46"/>
        <v>0.55778878956983746</v>
      </c>
      <c r="S331">
        <v>3500</v>
      </c>
      <c r="T331" t="s">
        <v>144</v>
      </c>
      <c r="U331">
        <v>0.2</v>
      </c>
      <c r="V331">
        <v>0</v>
      </c>
      <c r="Y331">
        <v>20496</v>
      </c>
      <c r="Z331">
        <v>271.61</v>
      </c>
      <c r="AA331">
        <v>0.75</v>
      </c>
    </row>
    <row r="332" spans="2:27" x14ac:dyDescent="0.55000000000000004">
      <c r="B332">
        <v>3501</v>
      </c>
      <c r="C332">
        <v>20471</v>
      </c>
      <c r="D332">
        <v>20472</v>
      </c>
      <c r="E332">
        <v>56.557886000000003</v>
      </c>
      <c r="F332">
        <v>1.4286E-2</v>
      </c>
      <c r="G332">
        <v>0</v>
      </c>
      <c r="H332">
        <v>0.01</v>
      </c>
      <c r="I332">
        <f t="shared" si="40"/>
        <v>0.4</v>
      </c>
      <c r="J332">
        <f t="shared" si="41"/>
        <v>277.19</v>
      </c>
      <c r="K332">
        <f t="shared" si="42"/>
        <v>274.38</v>
      </c>
      <c r="L332" s="61">
        <f t="shared" si="43"/>
        <v>4.9683610876120832E-2</v>
      </c>
      <c r="M332" s="62">
        <f t="shared" si="44"/>
        <v>69.998600027999444</v>
      </c>
      <c r="N332">
        <f t="shared" si="45"/>
        <v>3.3614701836488861</v>
      </c>
      <c r="O332">
        <f t="shared" si="46"/>
        <v>16.825342159842169</v>
      </c>
      <c r="S332">
        <v>3501</v>
      </c>
      <c r="T332" t="s">
        <v>144</v>
      </c>
      <c r="U332">
        <v>0.4</v>
      </c>
      <c r="V332">
        <v>0</v>
      </c>
      <c r="Y332">
        <v>20497</v>
      </c>
      <c r="Z332">
        <v>271.22000000000003</v>
      </c>
      <c r="AA332">
        <v>1.17</v>
      </c>
    </row>
    <row r="333" spans="2:27" x14ac:dyDescent="0.55000000000000004">
      <c r="B333">
        <v>3502</v>
      </c>
      <c r="C333">
        <v>20472</v>
      </c>
      <c r="D333">
        <v>20473</v>
      </c>
      <c r="E333">
        <v>77.753777999999997</v>
      </c>
      <c r="F333">
        <v>1.4286E-2</v>
      </c>
      <c r="G333">
        <v>0</v>
      </c>
      <c r="H333">
        <v>0</v>
      </c>
      <c r="I333">
        <f t="shared" si="40"/>
        <v>0.4</v>
      </c>
      <c r="J333">
        <f t="shared" si="41"/>
        <v>274.37</v>
      </c>
      <c r="K333">
        <f t="shared" si="42"/>
        <v>271.55</v>
      </c>
      <c r="L333" s="61">
        <f t="shared" si="43"/>
        <v>3.6268334125191877E-2</v>
      </c>
      <c r="M333" s="62">
        <f t="shared" si="44"/>
        <v>69.998600027999444</v>
      </c>
      <c r="N333">
        <f t="shared" si="45"/>
        <v>2.8720135964143463</v>
      </c>
      <c r="O333">
        <f t="shared" si="46"/>
        <v>27.072914312478915</v>
      </c>
      <c r="S333">
        <v>3502</v>
      </c>
      <c r="T333" t="s">
        <v>144</v>
      </c>
      <c r="U333">
        <v>0.4</v>
      </c>
      <c r="V333">
        <v>0</v>
      </c>
      <c r="Y333">
        <v>20498</v>
      </c>
      <c r="Z333">
        <v>270.58999999999997</v>
      </c>
      <c r="AA333">
        <v>1.1200000000000001</v>
      </c>
    </row>
    <row r="334" spans="2:27" x14ac:dyDescent="0.55000000000000004">
      <c r="B334">
        <v>3503</v>
      </c>
      <c r="C334">
        <v>20473</v>
      </c>
      <c r="D334">
        <v>20474</v>
      </c>
      <c r="E334">
        <v>63.932806999999997</v>
      </c>
      <c r="F334">
        <v>1.4286E-2</v>
      </c>
      <c r="G334">
        <v>0</v>
      </c>
      <c r="H334">
        <v>0</v>
      </c>
      <c r="I334">
        <f t="shared" si="40"/>
        <v>0.4</v>
      </c>
      <c r="J334">
        <f t="shared" si="41"/>
        <v>271.55</v>
      </c>
      <c r="K334">
        <f t="shared" si="42"/>
        <v>264.66000000000003</v>
      </c>
      <c r="L334" s="61">
        <f t="shared" si="43"/>
        <v>0.10776939607860463</v>
      </c>
      <c r="M334" s="62">
        <f t="shared" si="44"/>
        <v>69.998600027999444</v>
      </c>
      <c r="N334">
        <f t="shared" si="45"/>
        <v>4.9507433424233307</v>
      </c>
      <c r="O334">
        <f t="shared" si="46"/>
        <v>12.913779321209093</v>
      </c>
      <c r="S334">
        <v>3503</v>
      </c>
      <c r="T334" t="s">
        <v>144</v>
      </c>
      <c r="U334">
        <v>0.4</v>
      </c>
      <c r="V334">
        <v>0</v>
      </c>
      <c r="Y334">
        <v>20499</v>
      </c>
      <c r="Z334">
        <v>265.64999999999998</v>
      </c>
      <c r="AA334">
        <v>0.6</v>
      </c>
    </row>
    <row r="335" spans="2:27" x14ac:dyDescent="0.55000000000000004">
      <c r="B335">
        <v>3504</v>
      </c>
      <c r="C335">
        <v>20474</v>
      </c>
      <c r="D335">
        <v>20478</v>
      </c>
      <c r="E335">
        <v>42.093228000000003</v>
      </c>
      <c r="F335">
        <v>1.4286E-2</v>
      </c>
      <c r="G335">
        <v>0</v>
      </c>
      <c r="H335">
        <v>0</v>
      </c>
      <c r="I335">
        <f t="shared" si="40"/>
        <v>0.4</v>
      </c>
      <c r="J335">
        <f t="shared" si="41"/>
        <v>264.66000000000003</v>
      </c>
      <c r="K335">
        <f t="shared" si="42"/>
        <v>260.58999999999997</v>
      </c>
      <c r="L335" s="61">
        <f t="shared" si="43"/>
        <v>9.6690137425432185E-2</v>
      </c>
      <c r="M335" s="62">
        <f t="shared" si="44"/>
        <v>69.998600027999444</v>
      </c>
      <c r="N335">
        <f t="shared" si="45"/>
        <v>4.689362177740465</v>
      </c>
      <c r="O335">
        <f t="shared" si="46"/>
        <v>8.9763226649050001</v>
      </c>
      <c r="S335">
        <v>3504</v>
      </c>
      <c r="T335" t="s">
        <v>144</v>
      </c>
      <c r="U335">
        <v>0.4</v>
      </c>
      <c r="V335">
        <v>0</v>
      </c>
      <c r="Y335">
        <v>20500</v>
      </c>
      <c r="Z335">
        <v>276.47000000000003</v>
      </c>
      <c r="AA335">
        <v>1.71</v>
      </c>
    </row>
    <row r="336" spans="2:27" x14ac:dyDescent="0.55000000000000004">
      <c r="B336">
        <v>3505</v>
      </c>
      <c r="C336">
        <v>20475</v>
      </c>
      <c r="D336">
        <v>20482</v>
      </c>
      <c r="E336">
        <v>30.72</v>
      </c>
      <c r="F336">
        <v>1.4286E-2</v>
      </c>
      <c r="G336">
        <v>0</v>
      </c>
      <c r="H336">
        <v>0</v>
      </c>
      <c r="I336">
        <f t="shared" si="40"/>
        <v>0.15</v>
      </c>
      <c r="J336">
        <f t="shared" si="41"/>
        <v>259.05</v>
      </c>
      <c r="K336">
        <f t="shared" si="42"/>
        <v>251.91</v>
      </c>
      <c r="L336" s="61">
        <f t="shared" si="43"/>
        <v>0.2324218750000005</v>
      </c>
      <c r="M336" s="62">
        <f t="shared" si="44"/>
        <v>69.998600027999444</v>
      </c>
      <c r="N336">
        <f t="shared" si="45"/>
        <v>3.7807854496104292</v>
      </c>
      <c r="O336">
        <f t="shared" si="46"/>
        <v>8.1252957644463475</v>
      </c>
      <c r="S336">
        <v>3505</v>
      </c>
      <c r="T336" t="s">
        <v>144</v>
      </c>
      <c r="U336">
        <v>0.15</v>
      </c>
      <c r="V336">
        <v>0</v>
      </c>
      <c r="Y336">
        <v>20501</v>
      </c>
      <c r="Z336">
        <v>277.18</v>
      </c>
      <c r="AA336">
        <v>2.12</v>
      </c>
    </row>
    <row r="337" spans="2:27" x14ac:dyDescent="0.55000000000000004">
      <c r="B337">
        <v>3506</v>
      </c>
      <c r="C337">
        <v>20482</v>
      </c>
      <c r="D337">
        <v>20476</v>
      </c>
      <c r="E337">
        <v>6.2824059999999999</v>
      </c>
      <c r="F337">
        <v>2.3E-2</v>
      </c>
      <c r="G337">
        <v>0</v>
      </c>
      <c r="H337">
        <v>0.02</v>
      </c>
      <c r="I337">
        <f t="shared" si="40"/>
        <v>1</v>
      </c>
      <c r="J337">
        <f t="shared" si="41"/>
        <v>251.91</v>
      </c>
      <c r="K337">
        <f t="shared" si="42"/>
        <v>251.20000000000002</v>
      </c>
      <c r="L337" s="61">
        <f t="shared" si="43"/>
        <v>0.11301402679164313</v>
      </c>
      <c r="M337" s="62">
        <f t="shared" si="44"/>
        <v>43.478260869565219</v>
      </c>
      <c r="N337">
        <f t="shared" si="45"/>
        <v>5.8004943911287148</v>
      </c>
      <c r="O337">
        <f t="shared" si="46"/>
        <v>1.0830811266033327</v>
      </c>
      <c r="S337">
        <v>3506</v>
      </c>
      <c r="T337" t="s">
        <v>154</v>
      </c>
      <c r="U337">
        <v>1</v>
      </c>
      <c r="V337">
        <v>2.1</v>
      </c>
      <c r="Y337">
        <v>20502</v>
      </c>
      <c r="Z337">
        <v>277.68</v>
      </c>
      <c r="AA337">
        <v>2.35</v>
      </c>
    </row>
    <row r="338" spans="2:27" x14ac:dyDescent="0.55000000000000004">
      <c r="B338">
        <v>3507</v>
      </c>
      <c r="C338">
        <v>20476</v>
      </c>
      <c r="D338">
        <v>20561</v>
      </c>
      <c r="E338">
        <v>38.310346000000003</v>
      </c>
      <c r="F338">
        <v>2.3E-2</v>
      </c>
      <c r="G338">
        <v>0</v>
      </c>
      <c r="H338">
        <v>0</v>
      </c>
      <c r="I338">
        <f t="shared" si="40"/>
        <v>1</v>
      </c>
      <c r="J338">
        <f t="shared" si="41"/>
        <v>251.18</v>
      </c>
      <c r="K338">
        <f t="shared" si="42"/>
        <v>249.31</v>
      </c>
      <c r="L338" s="61">
        <f t="shared" si="43"/>
        <v>4.881187969432603E-2</v>
      </c>
      <c r="M338" s="62">
        <f t="shared" si="44"/>
        <v>43.478260869565219</v>
      </c>
      <c r="N338">
        <f t="shared" si="45"/>
        <v>3.812076457362978</v>
      </c>
      <c r="O338">
        <f t="shared" si="46"/>
        <v>10.04973180063166</v>
      </c>
      <c r="S338">
        <v>3507</v>
      </c>
      <c r="T338" t="s">
        <v>154</v>
      </c>
      <c r="U338">
        <v>1</v>
      </c>
      <c r="V338">
        <v>2.1</v>
      </c>
      <c r="Y338">
        <v>20503</v>
      </c>
      <c r="Z338">
        <v>278.06</v>
      </c>
      <c r="AA338">
        <v>1.78</v>
      </c>
    </row>
    <row r="339" spans="2:27" x14ac:dyDescent="0.55000000000000004">
      <c r="B339">
        <v>3508</v>
      </c>
      <c r="C339">
        <v>20477</v>
      </c>
      <c r="D339">
        <v>20483</v>
      </c>
      <c r="E339">
        <v>30.410658999999999</v>
      </c>
      <c r="F339">
        <v>2.3E-2</v>
      </c>
      <c r="G339">
        <v>0</v>
      </c>
      <c r="H339">
        <v>0.03</v>
      </c>
      <c r="I339">
        <f t="shared" si="40"/>
        <v>1</v>
      </c>
      <c r="J339">
        <f t="shared" si="41"/>
        <v>249.08</v>
      </c>
      <c r="K339">
        <f t="shared" si="42"/>
        <v>247.25</v>
      </c>
      <c r="L339" s="61">
        <f t="shared" si="43"/>
        <v>6.0176269116694006E-2</v>
      </c>
      <c r="M339" s="62">
        <f t="shared" si="44"/>
        <v>43.478260869565219</v>
      </c>
      <c r="N339">
        <f t="shared" si="45"/>
        <v>4.2326413032246339</v>
      </c>
      <c r="O339">
        <f t="shared" si="46"/>
        <v>7.1847947466825657</v>
      </c>
      <c r="S339">
        <v>3508</v>
      </c>
      <c r="T339" t="s">
        <v>154</v>
      </c>
      <c r="U339">
        <v>1</v>
      </c>
      <c r="V339">
        <v>2.1</v>
      </c>
      <c r="Y339">
        <v>20504</v>
      </c>
      <c r="Z339">
        <v>272.62</v>
      </c>
      <c r="AA339">
        <v>1.42</v>
      </c>
    </row>
    <row r="340" spans="2:27" x14ac:dyDescent="0.55000000000000004">
      <c r="B340">
        <v>3509</v>
      </c>
      <c r="C340">
        <v>20478</v>
      </c>
      <c r="D340">
        <v>20479</v>
      </c>
      <c r="E340">
        <v>33.078536</v>
      </c>
      <c r="F340">
        <v>1.4286E-2</v>
      </c>
      <c r="G340">
        <v>0</v>
      </c>
      <c r="H340">
        <v>0</v>
      </c>
      <c r="I340">
        <f t="shared" si="40"/>
        <v>0.4</v>
      </c>
      <c r="J340">
        <f t="shared" si="41"/>
        <v>260.58999999999997</v>
      </c>
      <c r="K340">
        <f t="shared" si="42"/>
        <v>257.32</v>
      </c>
      <c r="L340" s="61">
        <f t="shared" si="43"/>
        <v>9.8855644639169696E-2</v>
      </c>
      <c r="M340" s="62">
        <f t="shared" si="44"/>
        <v>69.998600027999444</v>
      </c>
      <c r="N340">
        <f t="shared" si="45"/>
        <v>4.7415837275006085</v>
      </c>
      <c r="O340">
        <f t="shared" si="46"/>
        <v>6.9762631856838286</v>
      </c>
      <c r="S340">
        <v>3509</v>
      </c>
      <c r="T340" t="s">
        <v>144</v>
      </c>
      <c r="U340">
        <v>0.4</v>
      </c>
      <c r="V340">
        <v>0</v>
      </c>
      <c r="Y340">
        <v>20505</v>
      </c>
      <c r="Z340">
        <v>239.01</v>
      </c>
      <c r="AA340">
        <v>2.5499999999999998</v>
      </c>
    </row>
    <row r="341" spans="2:27" x14ac:dyDescent="0.55000000000000004">
      <c r="B341">
        <v>3510</v>
      </c>
      <c r="C341">
        <v>20479</v>
      </c>
      <c r="D341">
        <v>20480</v>
      </c>
      <c r="E341">
        <v>31.141712999999999</v>
      </c>
      <c r="F341">
        <v>1.4286E-2</v>
      </c>
      <c r="G341">
        <v>0</v>
      </c>
      <c r="H341">
        <v>0.13</v>
      </c>
      <c r="I341">
        <f t="shared" si="40"/>
        <v>0.5</v>
      </c>
      <c r="J341">
        <f t="shared" si="41"/>
        <v>257.32</v>
      </c>
      <c r="K341">
        <f t="shared" si="42"/>
        <v>254.91</v>
      </c>
      <c r="L341" s="61">
        <f t="shared" si="43"/>
        <v>7.7388164228473777E-2</v>
      </c>
      <c r="M341" s="62">
        <f t="shared" si="44"/>
        <v>69.998600027999444</v>
      </c>
      <c r="N341">
        <f t="shared" si="45"/>
        <v>4.8681800827822395</v>
      </c>
      <c r="O341">
        <f t="shared" si="46"/>
        <v>6.3969928125999056</v>
      </c>
      <c r="S341">
        <v>3510</v>
      </c>
      <c r="T341" t="s">
        <v>144</v>
      </c>
      <c r="U341">
        <v>0.5</v>
      </c>
      <c r="V341">
        <v>0</v>
      </c>
      <c r="Y341">
        <v>20506</v>
      </c>
      <c r="Z341">
        <v>266.76</v>
      </c>
      <c r="AA341">
        <v>1.07</v>
      </c>
    </row>
    <row r="342" spans="2:27" x14ac:dyDescent="0.55000000000000004">
      <c r="B342">
        <v>3511</v>
      </c>
      <c r="C342">
        <v>20480</v>
      </c>
      <c r="D342">
        <v>20481</v>
      </c>
      <c r="E342">
        <v>16.743776</v>
      </c>
      <c r="F342">
        <v>1.4286E-2</v>
      </c>
      <c r="G342">
        <v>0</v>
      </c>
      <c r="H342">
        <v>0</v>
      </c>
      <c r="I342">
        <f t="shared" si="40"/>
        <v>0.5</v>
      </c>
      <c r="J342">
        <f t="shared" si="41"/>
        <v>254.78</v>
      </c>
      <c r="K342">
        <f t="shared" si="42"/>
        <v>253</v>
      </c>
      <c r="L342" s="61">
        <f t="shared" si="43"/>
        <v>0.1063081589242475</v>
      </c>
      <c r="M342" s="62">
        <f t="shared" si="44"/>
        <v>69.998600027999444</v>
      </c>
      <c r="N342">
        <f t="shared" si="45"/>
        <v>5.705748981042821</v>
      </c>
      <c r="O342">
        <f t="shared" si="46"/>
        <v>2.9345447995750762</v>
      </c>
      <c r="S342">
        <v>3511</v>
      </c>
      <c r="T342" t="s">
        <v>144</v>
      </c>
      <c r="U342">
        <v>0.5</v>
      </c>
      <c r="V342">
        <v>0</v>
      </c>
      <c r="Y342">
        <v>20507</v>
      </c>
      <c r="Z342">
        <v>265.44</v>
      </c>
      <c r="AA342">
        <v>1.18</v>
      </c>
    </row>
    <row r="343" spans="2:27" x14ac:dyDescent="0.55000000000000004">
      <c r="B343">
        <v>3513</v>
      </c>
      <c r="C343">
        <v>20483</v>
      </c>
      <c r="D343">
        <v>20567</v>
      </c>
      <c r="E343">
        <v>34.122549999999997</v>
      </c>
      <c r="F343">
        <v>2.3E-2</v>
      </c>
      <c r="G343">
        <v>0</v>
      </c>
      <c r="H343">
        <v>0</v>
      </c>
      <c r="I343">
        <f t="shared" si="40"/>
        <v>2.1</v>
      </c>
      <c r="J343">
        <f t="shared" si="41"/>
        <v>247.22</v>
      </c>
      <c r="K343">
        <f t="shared" si="42"/>
        <v>244.71</v>
      </c>
      <c r="L343" s="61">
        <f t="shared" si="43"/>
        <v>7.3558394668627958E-2</v>
      </c>
      <c r="M343" s="62">
        <f t="shared" si="44"/>
        <v>43.478260869565219</v>
      </c>
      <c r="N343">
        <f t="shared" si="45"/>
        <v>7.6741064814159268</v>
      </c>
      <c r="O343">
        <f t="shared" si="46"/>
        <v>4.4464525065730056</v>
      </c>
      <c r="S343">
        <v>3513</v>
      </c>
      <c r="T343" t="s">
        <v>152</v>
      </c>
      <c r="U343">
        <v>2.1</v>
      </c>
      <c r="V343">
        <v>1</v>
      </c>
      <c r="Y343">
        <v>20508</v>
      </c>
      <c r="Z343">
        <v>264.73</v>
      </c>
      <c r="AA343">
        <v>1.05</v>
      </c>
    </row>
    <row r="344" spans="2:27" x14ac:dyDescent="0.55000000000000004">
      <c r="B344">
        <v>3514</v>
      </c>
      <c r="C344">
        <v>20484</v>
      </c>
      <c r="D344">
        <v>20485</v>
      </c>
      <c r="E344">
        <v>21.012474000000001</v>
      </c>
      <c r="F344">
        <v>2.3E-2</v>
      </c>
      <c r="G344">
        <v>0</v>
      </c>
      <c r="H344">
        <v>0.02</v>
      </c>
      <c r="I344">
        <f t="shared" si="40"/>
        <v>2</v>
      </c>
      <c r="J344">
        <f t="shared" si="41"/>
        <v>242.21</v>
      </c>
      <c r="K344">
        <f t="shared" si="42"/>
        <v>240.74</v>
      </c>
      <c r="L344" s="61">
        <f t="shared" si="43"/>
        <v>6.9958444683857729E-2</v>
      </c>
      <c r="M344" s="62">
        <f t="shared" si="44"/>
        <v>43.478260869565219</v>
      </c>
      <c r="N344">
        <f t="shared" si="45"/>
        <v>7.2444525639571129</v>
      </c>
      <c r="O344">
        <f t="shared" si="46"/>
        <v>2.9004916264538876</v>
      </c>
      <c r="S344">
        <v>3514</v>
      </c>
      <c r="T344" t="s">
        <v>152</v>
      </c>
      <c r="U344">
        <v>2</v>
      </c>
      <c r="V344">
        <v>1.1000000000000001</v>
      </c>
      <c r="Y344">
        <v>20509</v>
      </c>
      <c r="Z344">
        <v>262.33</v>
      </c>
      <c r="AA344">
        <v>1.23</v>
      </c>
    </row>
    <row r="345" spans="2:27" x14ac:dyDescent="0.55000000000000004">
      <c r="B345">
        <v>3515</v>
      </c>
      <c r="C345">
        <v>20485</v>
      </c>
      <c r="D345">
        <v>20505</v>
      </c>
      <c r="E345">
        <v>33.311509000000001</v>
      </c>
      <c r="F345">
        <v>2.3E-2</v>
      </c>
      <c r="G345">
        <v>0</v>
      </c>
      <c r="H345">
        <v>0</v>
      </c>
      <c r="I345">
        <f t="shared" si="40"/>
        <v>2</v>
      </c>
      <c r="J345">
        <f t="shared" si="41"/>
        <v>240.72</v>
      </c>
      <c r="K345">
        <f t="shared" si="42"/>
        <v>239.01</v>
      </c>
      <c r="L345" s="61">
        <f t="shared" si="43"/>
        <v>5.1333609654249164E-2</v>
      </c>
      <c r="M345" s="62">
        <f t="shared" si="44"/>
        <v>43.478260869565219</v>
      </c>
      <c r="N345">
        <f t="shared" si="45"/>
        <v>6.2056374899865592</v>
      </c>
      <c r="O345">
        <f t="shared" si="46"/>
        <v>5.3679431087864193</v>
      </c>
      <c r="S345">
        <v>3515</v>
      </c>
      <c r="T345" t="s">
        <v>152</v>
      </c>
      <c r="U345">
        <v>2</v>
      </c>
      <c r="V345">
        <v>1.1000000000000001</v>
      </c>
      <c r="Y345">
        <v>20510</v>
      </c>
      <c r="Z345">
        <v>261.70999999999998</v>
      </c>
      <c r="AA345">
        <v>1.21</v>
      </c>
    </row>
    <row r="346" spans="2:27" x14ac:dyDescent="0.55000000000000004">
      <c r="B346">
        <v>3516</v>
      </c>
      <c r="C346">
        <v>20505</v>
      </c>
      <c r="D346">
        <v>20486</v>
      </c>
      <c r="E346">
        <v>30.330884000000001</v>
      </c>
      <c r="F346">
        <v>2.3E-2</v>
      </c>
      <c r="G346">
        <v>0</v>
      </c>
      <c r="H346">
        <v>0.02</v>
      </c>
      <c r="I346">
        <f t="shared" si="40"/>
        <v>2.2000000000000002</v>
      </c>
      <c r="J346">
        <f t="shared" si="41"/>
        <v>239.01</v>
      </c>
      <c r="K346">
        <f t="shared" si="42"/>
        <v>237.02</v>
      </c>
      <c r="L346" s="61">
        <f t="shared" si="43"/>
        <v>6.5609693406891156E-2</v>
      </c>
      <c r="M346" s="62">
        <f t="shared" si="44"/>
        <v>43.478260869565219</v>
      </c>
      <c r="N346">
        <f t="shared" si="45"/>
        <v>7.475919698145332</v>
      </c>
      <c r="O346">
        <f t="shared" si="46"/>
        <v>4.0571441674961619</v>
      </c>
      <c r="S346">
        <v>3516</v>
      </c>
      <c r="T346" t="s">
        <v>152</v>
      </c>
      <c r="U346">
        <v>2.2000000000000002</v>
      </c>
      <c r="V346">
        <v>1.3</v>
      </c>
      <c r="Y346">
        <v>20511</v>
      </c>
      <c r="Z346">
        <v>259.56</v>
      </c>
      <c r="AA346">
        <v>1.07</v>
      </c>
    </row>
    <row r="347" spans="2:27" x14ac:dyDescent="0.55000000000000004">
      <c r="B347">
        <v>3517</v>
      </c>
      <c r="C347">
        <v>20486</v>
      </c>
      <c r="D347">
        <v>23255</v>
      </c>
      <c r="E347">
        <v>73.613776999999999</v>
      </c>
      <c r="F347">
        <v>2.3E-2</v>
      </c>
      <c r="G347">
        <v>0</v>
      </c>
      <c r="H347">
        <v>0</v>
      </c>
      <c r="I347">
        <f t="shared" si="40"/>
        <v>2.2000000000000002</v>
      </c>
      <c r="J347">
        <f t="shared" si="41"/>
        <v>237</v>
      </c>
      <c r="K347">
        <f t="shared" si="42"/>
        <v>233.49</v>
      </c>
      <c r="L347" s="61">
        <f t="shared" si="43"/>
        <v>4.7681292049448716E-2</v>
      </c>
      <c r="M347" s="62">
        <f t="shared" si="44"/>
        <v>43.478260869565219</v>
      </c>
      <c r="N347">
        <f t="shared" si="45"/>
        <v>6.3731572053496732</v>
      </c>
      <c r="O347">
        <f t="shared" si="46"/>
        <v>11.550598020429822</v>
      </c>
      <c r="S347">
        <v>3517</v>
      </c>
      <c r="T347" t="s">
        <v>152</v>
      </c>
      <c r="U347">
        <v>2.2000000000000002</v>
      </c>
      <c r="V347">
        <v>1.2</v>
      </c>
      <c r="Y347">
        <v>20512</v>
      </c>
      <c r="Z347">
        <v>255.86</v>
      </c>
      <c r="AA347">
        <v>1.43</v>
      </c>
    </row>
    <row r="348" spans="2:27" x14ac:dyDescent="0.55000000000000004">
      <c r="B348">
        <v>3518</v>
      </c>
      <c r="C348">
        <v>20487</v>
      </c>
      <c r="D348">
        <v>20489</v>
      </c>
      <c r="E348">
        <v>50.39</v>
      </c>
      <c r="F348">
        <v>1.4286E-2</v>
      </c>
      <c r="G348">
        <v>0</v>
      </c>
      <c r="H348">
        <v>0</v>
      </c>
      <c r="I348">
        <f t="shared" si="40"/>
        <v>1</v>
      </c>
      <c r="J348">
        <f t="shared" si="41"/>
        <v>231.59</v>
      </c>
      <c r="K348">
        <f t="shared" si="42"/>
        <v>228.95</v>
      </c>
      <c r="L348" s="61">
        <f t="shared" si="43"/>
        <v>5.2391347489581561E-2</v>
      </c>
      <c r="M348" s="62">
        <f t="shared" si="44"/>
        <v>69.998600027999444</v>
      </c>
      <c r="N348">
        <f t="shared" si="45"/>
        <v>6.3583702132564728</v>
      </c>
      <c r="O348">
        <f t="shared" si="46"/>
        <v>7.9249867984947819</v>
      </c>
      <c r="S348">
        <v>3518</v>
      </c>
      <c r="T348" t="s">
        <v>144</v>
      </c>
      <c r="U348">
        <v>1</v>
      </c>
      <c r="V348">
        <v>0</v>
      </c>
      <c r="Y348">
        <v>20513</v>
      </c>
      <c r="Z348">
        <v>253.13</v>
      </c>
      <c r="AA348">
        <v>1.4</v>
      </c>
    </row>
    <row r="349" spans="2:27" x14ac:dyDescent="0.55000000000000004">
      <c r="B349">
        <v>3519</v>
      </c>
      <c r="C349">
        <v>20488</v>
      </c>
      <c r="D349">
        <v>20490</v>
      </c>
      <c r="E349">
        <v>13.73996</v>
      </c>
      <c r="F349">
        <v>1.4286E-2</v>
      </c>
      <c r="G349">
        <v>0</v>
      </c>
      <c r="H349">
        <v>0</v>
      </c>
      <c r="I349">
        <f t="shared" si="40"/>
        <v>0.4</v>
      </c>
      <c r="J349">
        <f t="shared" si="41"/>
        <v>227.54</v>
      </c>
      <c r="K349">
        <f t="shared" si="42"/>
        <v>225.83</v>
      </c>
      <c r="L349" s="61">
        <f t="shared" si="43"/>
        <v>0.1244545107846005</v>
      </c>
      <c r="M349" s="62">
        <f t="shared" si="44"/>
        <v>69.998600027999444</v>
      </c>
      <c r="N349">
        <f t="shared" si="45"/>
        <v>5.3202006087434448</v>
      </c>
      <c r="O349">
        <f t="shared" si="46"/>
        <v>2.5826018623093203</v>
      </c>
      <c r="S349">
        <v>3519</v>
      </c>
      <c r="T349" t="s">
        <v>144</v>
      </c>
      <c r="U349">
        <v>0.4</v>
      </c>
      <c r="V349">
        <v>0</v>
      </c>
      <c r="Y349">
        <v>20514</v>
      </c>
      <c r="Z349">
        <v>251.12</v>
      </c>
      <c r="AA349">
        <v>1.3</v>
      </c>
    </row>
    <row r="350" spans="2:27" x14ac:dyDescent="0.55000000000000004">
      <c r="B350">
        <v>3520</v>
      </c>
      <c r="C350">
        <v>20490</v>
      </c>
      <c r="D350">
        <v>20491</v>
      </c>
      <c r="E350">
        <v>18.733076000000001</v>
      </c>
      <c r="F350">
        <v>1.4286E-2</v>
      </c>
      <c r="G350">
        <v>0</v>
      </c>
      <c r="H350">
        <v>0</v>
      </c>
      <c r="I350">
        <f t="shared" si="40"/>
        <v>0.4</v>
      </c>
      <c r="J350">
        <f t="shared" si="41"/>
        <v>225.83</v>
      </c>
      <c r="K350">
        <f t="shared" si="42"/>
        <v>225.73</v>
      </c>
      <c r="L350" s="61">
        <f t="shared" si="43"/>
        <v>5.3381516201622594E-3</v>
      </c>
      <c r="M350" s="62">
        <f t="shared" si="44"/>
        <v>69.998600027999444</v>
      </c>
      <c r="N350">
        <f t="shared" si="45"/>
        <v>1.1018389992230042</v>
      </c>
      <c r="O350">
        <f t="shared" si="46"/>
        <v>17.001645442946028</v>
      </c>
      <c r="S350">
        <v>3520</v>
      </c>
      <c r="T350" t="s">
        <v>144</v>
      </c>
      <c r="U350">
        <v>0.4</v>
      </c>
      <c r="V350">
        <v>0</v>
      </c>
      <c r="Y350">
        <v>20515</v>
      </c>
      <c r="Z350">
        <v>247.12</v>
      </c>
      <c r="AA350">
        <v>1.91</v>
      </c>
    </row>
    <row r="351" spans="2:27" x14ac:dyDescent="0.55000000000000004">
      <c r="B351">
        <v>3521</v>
      </c>
      <c r="C351">
        <v>20491</v>
      </c>
      <c r="D351">
        <v>20492</v>
      </c>
      <c r="E351">
        <v>6.88</v>
      </c>
      <c r="F351">
        <v>1.4286E-2</v>
      </c>
      <c r="G351">
        <v>0</v>
      </c>
      <c r="H351">
        <v>0</v>
      </c>
      <c r="I351">
        <f t="shared" si="40"/>
        <v>0.4</v>
      </c>
      <c r="J351">
        <f t="shared" si="41"/>
        <v>225.73</v>
      </c>
      <c r="K351">
        <f t="shared" si="42"/>
        <v>225.63</v>
      </c>
      <c r="L351" s="61">
        <f t="shared" si="43"/>
        <v>1.4534883720929407E-2</v>
      </c>
      <c r="M351" s="62">
        <f t="shared" si="44"/>
        <v>69.998600027999444</v>
      </c>
      <c r="N351">
        <f t="shared" si="45"/>
        <v>1.8181448010338506</v>
      </c>
      <c r="O351">
        <f t="shared" si="46"/>
        <v>3.7840770416568743</v>
      </c>
      <c r="S351">
        <v>3521</v>
      </c>
      <c r="T351" t="s">
        <v>144</v>
      </c>
      <c r="U351">
        <v>0.4</v>
      </c>
      <c r="V351">
        <v>0</v>
      </c>
      <c r="Y351">
        <v>20516</v>
      </c>
      <c r="Z351">
        <v>241.24</v>
      </c>
      <c r="AA351">
        <v>1.37</v>
      </c>
    </row>
    <row r="352" spans="2:27" x14ac:dyDescent="0.55000000000000004">
      <c r="B352">
        <v>3522</v>
      </c>
      <c r="C352">
        <v>20493</v>
      </c>
      <c r="D352">
        <v>23256</v>
      </c>
      <c r="E352">
        <v>20.236678000000001</v>
      </c>
      <c r="F352">
        <v>1.4286E-2</v>
      </c>
      <c r="G352">
        <v>0</v>
      </c>
      <c r="H352">
        <v>0</v>
      </c>
      <c r="I352">
        <f t="shared" si="40"/>
        <v>0.3</v>
      </c>
      <c r="J352">
        <f t="shared" si="41"/>
        <v>276.04000000000002</v>
      </c>
      <c r="K352">
        <f t="shared" si="42"/>
        <v>273.83</v>
      </c>
      <c r="L352" s="61">
        <f t="shared" si="43"/>
        <v>0.10920764761884516</v>
      </c>
      <c r="M352" s="62">
        <f t="shared" si="44"/>
        <v>69.998600027999444</v>
      </c>
      <c r="N352">
        <f t="shared" si="45"/>
        <v>4.1139283411732119</v>
      </c>
      <c r="O352">
        <f t="shared" si="46"/>
        <v>4.9190642912921758</v>
      </c>
      <c r="S352">
        <v>3522</v>
      </c>
      <c r="T352" t="s">
        <v>144</v>
      </c>
      <c r="U352">
        <v>0.3</v>
      </c>
      <c r="V352">
        <v>0</v>
      </c>
      <c r="Y352">
        <v>20517</v>
      </c>
      <c r="Z352">
        <v>237.53</v>
      </c>
      <c r="AA352">
        <v>1.6</v>
      </c>
    </row>
    <row r="353" spans="2:27" x14ac:dyDescent="0.55000000000000004">
      <c r="B353">
        <v>3523</v>
      </c>
      <c r="C353">
        <v>20494</v>
      </c>
      <c r="D353">
        <v>20495</v>
      </c>
      <c r="E353">
        <v>12.118019</v>
      </c>
      <c r="F353">
        <v>9.0910000000000001E-3</v>
      </c>
      <c r="G353">
        <v>0.51</v>
      </c>
      <c r="H353">
        <v>0.01</v>
      </c>
      <c r="I353">
        <f t="shared" si="40"/>
        <v>0.2</v>
      </c>
      <c r="J353">
        <f t="shared" si="41"/>
        <v>273.08999999999997</v>
      </c>
      <c r="K353">
        <f t="shared" si="42"/>
        <v>271.84999999999997</v>
      </c>
      <c r="L353" s="61">
        <f t="shared" si="43"/>
        <v>0.10232695624590199</v>
      </c>
      <c r="M353" s="62">
        <f t="shared" si="44"/>
        <v>109.99890001099989</v>
      </c>
      <c r="N353">
        <f t="shared" si="45"/>
        <v>4.775623051433989</v>
      </c>
      <c r="O353">
        <f t="shared" si="46"/>
        <v>2.537473931566121</v>
      </c>
      <c r="S353">
        <v>3523</v>
      </c>
      <c r="T353" t="s">
        <v>144</v>
      </c>
      <c r="U353">
        <v>0.2</v>
      </c>
      <c r="V353">
        <v>0</v>
      </c>
      <c r="Y353">
        <v>20518</v>
      </c>
      <c r="Z353">
        <v>235.87</v>
      </c>
      <c r="AA353">
        <v>1.3</v>
      </c>
    </row>
    <row r="354" spans="2:27" x14ac:dyDescent="0.55000000000000004">
      <c r="B354">
        <v>3524</v>
      </c>
      <c r="C354">
        <v>20495</v>
      </c>
      <c r="D354">
        <v>23257</v>
      </c>
      <c r="E354">
        <v>17.924821999999999</v>
      </c>
      <c r="F354">
        <v>1.4286E-2</v>
      </c>
      <c r="G354">
        <v>0</v>
      </c>
      <c r="H354">
        <v>0.02</v>
      </c>
      <c r="I354">
        <f t="shared" si="40"/>
        <v>0.2</v>
      </c>
      <c r="J354">
        <f t="shared" si="41"/>
        <v>271.83999999999997</v>
      </c>
      <c r="K354">
        <f t="shared" si="42"/>
        <v>271.81</v>
      </c>
      <c r="L354" s="61">
        <f t="shared" si="43"/>
        <v>1.6736567872178991E-3</v>
      </c>
      <c r="M354" s="62">
        <f t="shared" si="44"/>
        <v>69.998600027999444</v>
      </c>
      <c r="N354">
        <f t="shared" si="45"/>
        <v>0.38865944422157367</v>
      </c>
      <c r="O354">
        <f t="shared" si="46"/>
        <v>46.119610024917101</v>
      </c>
      <c r="S354">
        <v>3524</v>
      </c>
      <c r="T354" t="s">
        <v>144</v>
      </c>
      <c r="U354">
        <v>0.2</v>
      </c>
      <c r="V354">
        <v>0</v>
      </c>
      <c r="Y354">
        <v>20519</v>
      </c>
      <c r="Z354">
        <v>234.1</v>
      </c>
      <c r="AA354">
        <v>1.38</v>
      </c>
    </row>
    <row r="355" spans="2:27" x14ac:dyDescent="0.55000000000000004">
      <c r="B355">
        <v>3525</v>
      </c>
      <c r="C355">
        <v>20496</v>
      </c>
      <c r="D355">
        <v>20497</v>
      </c>
      <c r="E355">
        <v>37.502937000000003</v>
      </c>
      <c r="F355">
        <v>1.4286E-2</v>
      </c>
      <c r="G355">
        <v>0</v>
      </c>
      <c r="H355">
        <v>0.01</v>
      </c>
      <c r="I355">
        <f t="shared" si="40"/>
        <v>0.3</v>
      </c>
      <c r="J355">
        <f t="shared" si="41"/>
        <v>271.61</v>
      </c>
      <c r="K355">
        <f t="shared" si="42"/>
        <v>271.23</v>
      </c>
      <c r="L355" s="61">
        <f t="shared" si="43"/>
        <v>1.0132539752819771E-2</v>
      </c>
      <c r="M355" s="62">
        <f t="shared" si="44"/>
        <v>69.998600027999444</v>
      </c>
      <c r="N355">
        <f t="shared" si="45"/>
        <v>1.2531104584297188</v>
      </c>
      <c r="O355">
        <f t="shared" si="46"/>
        <v>29.927878063514996</v>
      </c>
      <c r="S355">
        <v>3525</v>
      </c>
      <c r="T355" t="s">
        <v>144</v>
      </c>
      <c r="U355">
        <v>0.3</v>
      </c>
      <c r="V355">
        <v>0</v>
      </c>
      <c r="Y355">
        <v>20520</v>
      </c>
      <c r="Z355">
        <v>232.35</v>
      </c>
      <c r="AA355">
        <v>1.28</v>
      </c>
    </row>
    <row r="356" spans="2:27" x14ac:dyDescent="0.55000000000000004">
      <c r="B356">
        <v>3526</v>
      </c>
      <c r="C356">
        <v>20497</v>
      </c>
      <c r="D356">
        <v>20498</v>
      </c>
      <c r="E356">
        <v>41.026435999999997</v>
      </c>
      <c r="F356">
        <v>1.4286E-2</v>
      </c>
      <c r="G356">
        <v>0</v>
      </c>
      <c r="H356">
        <v>0.3</v>
      </c>
      <c r="I356">
        <f t="shared" si="40"/>
        <v>0.3</v>
      </c>
      <c r="J356">
        <f t="shared" si="41"/>
        <v>271.22000000000003</v>
      </c>
      <c r="K356">
        <f t="shared" si="42"/>
        <v>270.89</v>
      </c>
      <c r="L356" s="61">
        <f t="shared" si="43"/>
        <v>8.0435941352556429E-3</v>
      </c>
      <c r="M356" s="62">
        <f t="shared" si="44"/>
        <v>69.998600027999444</v>
      </c>
      <c r="N356">
        <f t="shared" si="45"/>
        <v>1.1164911138357674</v>
      </c>
      <c r="O356">
        <f t="shared" si="46"/>
        <v>36.745868813099094</v>
      </c>
      <c r="S356">
        <v>3526</v>
      </c>
      <c r="T356" t="s">
        <v>144</v>
      </c>
      <c r="U356">
        <v>0.3</v>
      </c>
      <c r="V356">
        <v>0</v>
      </c>
      <c r="Y356">
        <v>20521</v>
      </c>
      <c r="Z356">
        <v>230.74</v>
      </c>
      <c r="AA356">
        <v>1.22</v>
      </c>
    </row>
    <row r="357" spans="2:27" x14ac:dyDescent="0.55000000000000004">
      <c r="B357">
        <v>3527</v>
      </c>
      <c r="C357">
        <v>20504</v>
      </c>
      <c r="D357">
        <v>20498</v>
      </c>
      <c r="E357">
        <v>34.378641999999999</v>
      </c>
      <c r="F357">
        <v>1.4286E-2</v>
      </c>
      <c r="G357">
        <v>0</v>
      </c>
      <c r="H357">
        <v>0.03</v>
      </c>
      <c r="I357">
        <f t="shared" si="40"/>
        <v>0.25</v>
      </c>
      <c r="J357">
        <f t="shared" si="41"/>
        <v>272.62</v>
      </c>
      <c r="K357">
        <f t="shared" si="42"/>
        <v>270.61999999999995</v>
      </c>
      <c r="L357" s="61">
        <f t="shared" si="43"/>
        <v>5.8175654524109964E-2</v>
      </c>
      <c r="M357" s="62">
        <f t="shared" si="44"/>
        <v>69.998600027999444</v>
      </c>
      <c r="N357">
        <f t="shared" si="45"/>
        <v>2.6589693925403153</v>
      </c>
      <c r="O357">
        <f t="shared" si="46"/>
        <v>12.929310918902859</v>
      </c>
      <c r="S357">
        <v>3527</v>
      </c>
      <c r="T357" t="s">
        <v>144</v>
      </c>
      <c r="U357">
        <v>0.25</v>
      </c>
      <c r="V357">
        <v>0</v>
      </c>
      <c r="Y357">
        <v>20522</v>
      </c>
      <c r="Z357">
        <v>228.96</v>
      </c>
      <c r="AA357">
        <v>1.28</v>
      </c>
    </row>
    <row r="358" spans="2:27" x14ac:dyDescent="0.55000000000000004">
      <c r="B358">
        <v>3528</v>
      </c>
      <c r="C358">
        <v>20498</v>
      </c>
      <c r="D358">
        <v>20499</v>
      </c>
      <c r="E358">
        <v>80.563576999999995</v>
      </c>
      <c r="F358">
        <v>1.4286E-2</v>
      </c>
      <c r="G358">
        <v>0</v>
      </c>
      <c r="H358">
        <v>0</v>
      </c>
      <c r="I358">
        <f t="shared" si="40"/>
        <v>0.3</v>
      </c>
      <c r="J358">
        <f t="shared" si="41"/>
        <v>270.58999999999997</v>
      </c>
      <c r="K358">
        <f t="shared" si="42"/>
        <v>265.64999999999998</v>
      </c>
      <c r="L358" s="61">
        <f t="shared" si="43"/>
        <v>6.131803209284014E-2</v>
      </c>
      <c r="M358" s="62">
        <f t="shared" si="44"/>
        <v>69.998600027999444</v>
      </c>
      <c r="N358">
        <f t="shared" si="45"/>
        <v>3.0826505846434427</v>
      </c>
      <c r="O358">
        <f t="shared" si="46"/>
        <v>26.134514693730186</v>
      </c>
      <c r="S358">
        <v>3528</v>
      </c>
      <c r="T358" t="s">
        <v>144</v>
      </c>
      <c r="U358">
        <v>0.3</v>
      </c>
      <c r="V358">
        <v>0</v>
      </c>
      <c r="Y358">
        <v>20523</v>
      </c>
      <c r="Z358">
        <v>228.59</v>
      </c>
      <c r="AA358">
        <v>1.8</v>
      </c>
    </row>
    <row r="359" spans="2:27" x14ac:dyDescent="0.55000000000000004">
      <c r="B359">
        <v>3529</v>
      </c>
      <c r="C359">
        <v>20501</v>
      </c>
      <c r="D359">
        <v>20500</v>
      </c>
      <c r="E359">
        <v>33.448267999999999</v>
      </c>
      <c r="F359">
        <v>9.0910000000000001E-3</v>
      </c>
      <c r="G359">
        <v>0</v>
      </c>
      <c r="H359">
        <v>0.71</v>
      </c>
      <c r="I359">
        <f t="shared" si="40"/>
        <v>0.25</v>
      </c>
      <c r="J359">
        <f t="shared" si="41"/>
        <v>277.18</v>
      </c>
      <c r="K359">
        <f t="shared" si="42"/>
        <v>277.18</v>
      </c>
      <c r="L359" s="61">
        <f t="shared" si="43"/>
        <v>0</v>
      </c>
      <c r="M359" s="62">
        <f t="shared" si="44"/>
        <v>109.99890001099989</v>
      </c>
      <c r="N359">
        <f t="shared" si="45"/>
        <v>0</v>
      </c>
      <c r="O359" t="e">
        <f t="shared" si="46"/>
        <v>#DIV/0!</v>
      </c>
      <c r="S359">
        <v>3529</v>
      </c>
      <c r="T359" t="s">
        <v>144</v>
      </c>
      <c r="U359">
        <v>0.25</v>
      </c>
      <c r="V359">
        <v>0</v>
      </c>
      <c r="Y359">
        <v>20524</v>
      </c>
      <c r="Z359">
        <v>227.76</v>
      </c>
      <c r="AA359">
        <v>1.89</v>
      </c>
    </row>
    <row r="360" spans="2:27" x14ac:dyDescent="0.55000000000000004">
      <c r="B360">
        <v>3530</v>
      </c>
      <c r="C360">
        <v>20500</v>
      </c>
      <c r="D360">
        <v>23258</v>
      </c>
      <c r="E360">
        <v>38.990205000000003</v>
      </c>
      <c r="F360">
        <v>9.0910000000000001E-3</v>
      </c>
      <c r="G360">
        <v>0</v>
      </c>
      <c r="H360">
        <v>0</v>
      </c>
      <c r="I360">
        <f t="shared" si="40"/>
        <v>0.25</v>
      </c>
      <c r="J360">
        <f t="shared" si="41"/>
        <v>276.47000000000003</v>
      </c>
      <c r="K360">
        <f t="shared" si="42"/>
        <v>273.02999999999997</v>
      </c>
      <c r="L360" s="61">
        <f t="shared" si="43"/>
        <v>8.8227286827552057E-2</v>
      </c>
      <c r="M360" s="62">
        <f t="shared" si="44"/>
        <v>109.99890001099989</v>
      </c>
      <c r="N360">
        <f t="shared" si="45"/>
        <v>5.145684435408616</v>
      </c>
      <c r="O360">
        <f t="shared" si="46"/>
        <v>7.577263139515436</v>
      </c>
      <c r="S360">
        <v>3530</v>
      </c>
      <c r="T360" t="s">
        <v>144</v>
      </c>
      <c r="U360">
        <v>0.25</v>
      </c>
      <c r="V360">
        <v>0</v>
      </c>
      <c r="Y360">
        <v>20525</v>
      </c>
      <c r="Z360">
        <v>228.52</v>
      </c>
      <c r="AA360">
        <v>1.4</v>
      </c>
    </row>
    <row r="361" spans="2:27" x14ac:dyDescent="0.55000000000000004">
      <c r="B361">
        <v>3531</v>
      </c>
      <c r="C361">
        <v>20502</v>
      </c>
      <c r="D361">
        <v>20501</v>
      </c>
      <c r="E361">
        <v>40.679017999999999</v>
      </c>
      <c r="F361">
        <v>9.0910000000000001E-3</v>
      </c>
      <c r="G361">
        <v>0</v>
      </c>
      <c r="H361">
        <v>0</v>
      </c>
      <c r="I361">
        <f t="shared" si="40"/>
        <v>0.2</v>
      </c>
      <c r="J361">
        <f t="shared" si="41"/>
        <v>277.68</v>
      </c>
      <c r="K361">
        <f t="shared" si="42"/>
        <v>277.18</v>
      </c>
      <c r="L361" s="61">
        <f t="shared" si="43"/>
        <v>1.2291348822628905E-2</v>
      </c>
      <c r="M361" s="62">
        <f t="shared" si="44"/>
        <v>109.99890001099989</v>
      </c>
      <c r="N361">
        <f t="shared" si="45"/>
        <v>1.655140187856416</v>
      </c>
      <c r="O361">
        <f t="shared" si="46"/>
        <v>24.577385226011391</v>
      </c>
      <c r="S361">
        <v>3531</v>
      </c>
      <c r="T361" t="s">
        <v>144</v>
      </c>
      <c r="U361">
        <v>0.2</v>
      </c>
      <c r="V361">
        <v>0</v>
      </c>
      <c r="Y361">
        <v>20526</v>
      </c>
      <c r="Z361">
        <v>229.34</v>
      </c>
      <c r="AA361">
        <v>1.25</v>
      </c>
    </row>
    <row r="362" spans="2:27" x14ac:dyDescent="0.55000000000000004">
      <c r="B362">
        <v>3532</v>
      </c>
      <c r="C362">
        <v>20503</v>
      </c>
      <c r="D362">
        <v>20502</v>
      </c>
      <c r="E362">
        <v>18.952719999999999</v>
      </c>
      <c r="F362">
        <v>9.0910000000000001E-3</v>
      </c>
      <c r="G362">
        <v>0</v>
      </c>
      <c r="H362">
        <v>0.01</v>
      </c>
      <c r="I362">
        <f t="shared" si="40"/>
        <v>0.2</v>
      </c>
      <c r="J362">
        <f t="shared" si="41"/>
        <v>278.06</v>
      </c>
      <c r="K362">
        <f t="shared" si="42"/>
        <v>277.69</v>
      </c>
      <c r="L362" s="61">
        <f t="shared" si="43"/>
        <v>1.9522263822818284E-2</v>
      </c>
      <c r="M362" s="62">
        <f t="shared" si="44"/>
        <v>109.99890001099989</v>
      </c>
      <c r="N362">
        <f t="shared" si="45"/>
        <v>2.0859317787605152</v>
      </c>
      <c r="O362">
        <f t="shared" si="46"/>
        <v>9.0859730854965566</v>
      </c>
      <c r="S362">
        <v>3532</v>
      </c>
      <c r="T362" t="s">
        <v>144</v>
      </c>
      <c r="U362">
        <v>0.2</v>
      </c>
      <c r="V362">
        <v>0</v>
      </c>
      <c r="Y362">
        <v>20527</v>
      </c>
      <c r="Z362">
        <v>229.96</v>
      </c>
      <c r="AA362">
        <v>1.1499999999999999</v>
      </c>
    </row>
    <row r="363" spans="2:27" x14ac:dyDescent="0.55000000000000004">
      <c r="B363">
        <v>3533</v>
      </c>
      <c r="C363">
        <v>20506</v>
      </c>
      <c r="D363">
        <v>20507</v>
      </c>
      <c r="E363">
        <v>38.906998999999999</v>
      </c>
      <c r="F363">
        <v>1.4286E-2</v>
      </c>
      <c r="G363">
        <v>0</v>
      </c>
      <c r="H363">
        <v>0.05</v>
      </c>
      <c r="I363">
        <f t="shared" si="40"/>
        <v>0.3</v>
      </c>
      <c r="J363">
        <f t="shared" si="41"/>
        <v>266.76</v>
      </c>
      <c r="K363">
        <f t="shared" si="42"/>
        <v>265.49</v>
      </c>
      <c r="L363" s="61">
        <f t="shared" si="43"/>
        <v>3.2641941877860632E-2</v>
      </c>
      <c r="M363" s="62">
        <f t="shared" si="44"/>
        <v>69.998600027999444</v>
      </c>
      <c r="N363">
        <f t="shared" si="45"/>
        <v>2.2491488074975363</v>
      </c>
      <c r="O363">
        <f t="shared" si="46"/>
        <v>17.298543729211485</v>
      </c>
      <c r="S363">
        <v>3533</v>
      </c>
      <c r="T363" t="s">
        <v>144</v>
      </c>
      <c r="U363">
        <v>0.3</v>
      </c>
      <c r="V363">
        <v>0</v>
      </c>
      <c r="Y363">
        <v>20528</v>
      </c>
      <c r="Z363">
        <v>230.71</v>
      </c>
      <c r="AA363">
        <v>1.26</v>
      </c>
    </row>
    <row r="364" spans="2:27" x14ac:dyDescent="0.55000000000000004">
      <c r="B364">
        <v>3534</v>
      </c>
      <c r="C364">
        <v>20507</v>
      </c>
      <c r="D364">
        <v>20508</v>
      </c>
      <c r="E364">
        <v>42.630288</v>
      </c>
      <c r="F364">
        <v>1.4286E-2</v>
      </c>
      <c r="G364">
        <v>0</v>
      </c>
      <c r="H364">
        <v>0.08</v>
      </c>
      <c r="I364">
        <f t="shared" si="40"/>
        <v>0.3</v>
      </c>
      <c r="J364">
        <f t="shared" si="41"/>
        <v>265.44</v>
      </c>
      <c r="K364">
        <f t="shared" si="42"/>
        <v>264.81</v>
      </c>
      <c r="L364" s="61">
        <f t="shared" si="43"/>
        <v>1.4778225284332949E-2</v>
      </c>
      <c r="M364" s="62">
        <f t="shared" si="44"/>
        <v>69.998600027999444</v>
      </c>
      <c r="N364">
        <f t="shared" si="45"/>
        <v>1.5133568186662034</v>
      </c>
      <c r="O364">
        <f t="shared" si="46"/>
        <v>28.169356673974743</v>
      </c>
      <c r="S364">
        <v>3534</v>
      </c>
      <c r="T364" t="s">
        <v>144</v>
      </c>
      <c r="U364">
        <v>0.3</v>
      </c>
      <c r="V364">
        <v>0</v>
      </c>
      <c r="Y364">
        <v>20529</v>
      </c>
      <c r="Z364">
        <v>231.2</v>
      </c>
      <c r="AA364">
        <v>1.76</v>
      </c>
    </row>
    <row r="365" spans="2:27" x14ac:dyDescent="0.55000000000000004">
      <c r="B365">
        <v>3535</v>
      </c>
      <c r="C365">
        <v>20508</v>
      </c>
      <c r="D365">
        <v>20509</v>
      </c>
      <c r="E365">
        <v>47.845317999999999</v>
      </c>
      <c r="F365">
        <v>9.0910000000000001E-3</v>
      </c>
      <c r="G365">
        <v>0</v>
      </c>
      <c r="H365">
        <v>0.01</v>
      </c>
      <c r="I365">
        <f t="shared" si="40"/>
        <v>0.4</v>
      </c>
      <c r="J365">
        <f t="shared" si="41"/>
        <v>264.73</v>
      </c>
      <c r="K365">
        <f t="shared" si="42"/>
        <v>262.33999999999997</v>
      </c>
      <c r="L365" s="61">
        <f t="shared" si="43"/>
        <v>4.9952641134082196E-2</v>
      </c>
      <c r="M365" s="62">
        <f t="shared" si="44"/>
        <v>109.99890001099989</v>
      </c>
      <c r="N365">
        <f t="shared" si="45"/>
        <v>5.2966454558636427</v>
      </c>
      <c r="O365">
        <f t="shared" si="46"/>
        <v>9.0331358590431829</v>
      </c>
      <c r="S365">
        <v>3535</v>
      </c>
      <c r="T365" t="s">
        <v>144</v>
      </c>
      <c r="U365">
        <v>0.4</v>
      </c>
      <c r="V365">
        <v>0</v>
      </c>
      <c r="Y365">
        <v>20530</v>
      </c>
      <c r="Z365">
        <v>232.48</v>
      </c>
      <c r="AA365">
        <v>1.77</v>
      </c>
    </row>
    <row r="366" spans="2:27" x14ac:dyDescent="0.55000000000000004">
      <c r="B366">
        <v>3536</v>
      </c>
      <c r="C366">
        <v>20509</v>
      </c>
      <c r="D366">
        <v>20510</v>
      </c>
      <c r="E366">
        <v>16.864293</v>
      </c>
      <c r="F366">
        <v>9.0910000000000001E-3</v>
      </c>
      <c r="G366">
        <v>0</v>
      </c>
      <c r="H366">
        <v>0.01</v>
      </c>
      <c r="I366">
        <f t="shared" si="40"/>
        <v>0.4</v>
      </c>
      <c r="J366">
        <f t="shared" si="41"/>
        <v>262.33</v>
      </c>
      <c r="K366">
        <f t="shared" si="42"/>
        <v>261.71999999999997</v>
      </c>
      <c r="L366" s="61">
        <f t="shared" si="43"/>
        <v>3.6171098308124372E-2</v>
      </c>
      <c r="M366" s="62">
        <f t="shared" si="44"/>
        <v>109.99890001099989</v>
      </c>
      <c r="N366">
        <f t="shared" si="45"/>
        <v>4.507155310811374</v>
      </c>
      <c r="O366">
        <f t="shared" si="46"/>
        <v>3.7416711511022025</v>
      </c>
      <c r="S366">
        <v>3536</v>
      </c>
      <c r="T366" t="s">
        <v>144</v>
      </c>
      <c r="U366">
        <v>0.4</v>
      </c>
      <c r="V366">
        <v>0</v>
      </c>
      <c r="Y366">
        <v>20531</v>
      </c>
      <c r="Z366">
        <v>232.52</v>
      </c>
      <c r="AA366">
        <v>1.74</v>
      </c>
    </row>
    <row r="367" spans="2:27" x14ac:dyDescent="0.55000000000000004">
      <c r="B367">
        <v>3537</v>
      </c>
      <c r="C367">
        <v>20633</v>
      </c>
      <c r="D367">
        <v>20510</v>
      </c>
      <c r="E367">
        <v>7.8120050000000001</v>
      </c>
      <c r="F367">
        <v>9.0910000000000001E-3</v>
      </c>
      <c r="G367">
        <v>0</v>
      </c>
      <c r="H367">
        <v>0.31</v>
      </c>
      <c r="I367">
        <f t="shared" si="40"/>
        <v>0.3</v>
      </c>
      <c r="J367">
        <f t="shared" si="41"/>
        <v>265.17</v>
      </c>
      <c r="K367">
        <f t="shared" si="42"/>
        <v>262.02</v>
      </c>
      <c r="L367" s="61">
        <f t="shared" si="43"/>
        <v>0.40322554837074914</v>
      </c>
      <c r="M367" s="62">
        <f t="shared" si="44"/>
        <v>109.99890001099989</v>
      </c>
      <c r="N367">
        <f t="shared" si="45"/>
        <v>12.422334089618763</v>
      </c>
      <c r="O367">
        <f t="shared" si="46"/>
        <v>0.62886772676065961</v>
      </c>
      <c r="S367">
        <v>3537</v>
      </c>
      <c r="T367" t="s">
        <v>144</v>
      </c>
      <c r="U367">
        <v>0.3</v>
      </c>
      <c r="V367">
        <v>0</v>
      </c>
      <c r="Y367">
        <v>20532</v>
      </c>
      <c r="Z367">
        <v>233.26</v>
      </c>
      <c r="AA367">
        <v>0.92</v>
      </c>
    </row>
    <row r="368" spans="2:27" x14ac:dyDescent="0.55000000000000004">
      <c r="B368">
        <v>3538</v>
      </c>
      <c r="C368">
        <v>20510</v>
      </c>
      <c r="D368">
        <v>20511</v>
      </c>
      <c r="E368">
        <v>35.881295000000001</v>
      </c>
      <c r="F368">
        <v>9.0910000000000001E-3</v>
      </c>
      <c r="G368">
        <v>0</v>
      </c>
      <c r="H368">
        <v>0</v>
      </c>
      <c r="I368">
        <f t="shared" si="40"/>
        <v>0.4</v>
      </c>
      <c r="J368">
        <f t="shared" si="41"/>
        <v>261.70999999999998</v>
      </c>
      <c r="K368">
        <f t="shared" si="42"/>
        <v>259.56</v>
      </c>
      <c r="L368" s="61">
        <f t="shared" si="43"/>
        <v>5.9919799438676258E-2</v>
      </c>
      <c r="M368" s="62">
        <f t="shared" si="44"/>
        <v>109.99890001099989</v>
      </c>
      <c r="N368">
        <f t="shared" si="45"/>
        <v>5.801053237359028</v>
      </c>
      <c r="O368">
        <f t="shared" si="46"/>
        <v>6.1853069661424493</v>
      </c>
      <c r="S368">
        <v>3538</v>
      </c>
      <c r="T368" t="s">
        <v>144</v>
      </c>
      <c r="U368">
        <v>0.4</v>
      </c>
      <c r="V368">
        <v>0</v>
      </c>
      <c r="Y368">
        <v>20534</v>
      </c>
      <c r="Z368">
        <v>226.7</v>
      </c>
      <c r="AA368">
        <v>0.6</v>
      </c>
    </row>
    <row r="369" spans="2:27" x14ac:dyDescent="0.55000000000000004">
      <c r="B369">
        <v>3539</v>
      </c>
      <c r="C369">
        <v>20511</v>
      </c>
      <c r="D369">
        <v>20512</v>
      </c>
      <c r="E369">
        <v>39.320073000000001</v>
      </c>
      <c r="F369">
        <v>9.0910000000000001E-3</v>
      </c>
      <c r="G369">
        <v>0</v>
      </c>
      <c r="H369">
        <v>0</v>
      </c>
      <c r="I369">
        <f t="shared" si="40"/>
        <v>0.4</v>
      </c>
      <c r="J369">
        <f t="shared" si="41"/>
        <v>259.56</v>
      </c>
      <c r="K369">
        <f t="shared" si="42"/>
        <v>255.86</v>
      </c>
      <c r="L369" s="61">
        <f t="shared" si="43"/>
        <v>9.409952011024976E-2</v>
      </c>
      <c r="M369" s="62">
        <f t="shared" si="44"/>
        <v>109.99890001099989</v>
      </c>
      <c r="N369">
        <f t="shared" si="45"/>
        <v>7.2696814322356325</v>
      </c>
      <c r="O369">
        <f t="shared" si="46"/>
        <v>5.4087752491663128</v>
      </c>
      <c r="S369">
        <v>3539</v>
      </c>
      <c r="T369" t="s">
        <v>144</v>
      </c>
      <c r="U369">
        <v>0.4</v>
      </c>
      <c r="V369">
        <v>0</v>
      </c>
      <c r="Y369">
        <v>20535</v>
      </c>
      <c r="Z369">
        <v>228.74</v>
      </c>
      <c r="AA369">
        <v>0.82</v>
      </c>
    </row>
    <row r="370" spans="2:27" x14ac:dyDescent="0.55000000000000004">
      <c r="B370">
        <v>3540</v>
      </c>
      <c r="C370">
        <v>20512</v>
      </c>
      <c r="D370">
        <v>20513</v>
      </c>
      <c r="E370">
        <v>39.451369999999997</v>
      </c>
      <c r="F370">
        <v>9.0910000000000001E-3</v>
      </c>
      <c r="G370">
        <v>0</v>
      </c>
      <c r="H370">
        <v>0</v>
      </c>
      <c r="I370">
        <f t="shared" si="40"/>
        <v>0.4</v>
      </c>
      <c r="J370">
        <f t="shared" si="41"/>
        <v>255.86</v>
      </c>
      <c r="K370">
        <f t="shared" si="42"/>
        <v>253.13</v>
      </c>
      <c r="L370" s="61">
        <f t="shared" si="43"/>
        <v>6.9199117799965335E-2</v>
      </c>
      <c r="M370" s="62">
        <f t="shared" si="44"/>
        <v>109.99890001099989</v>
      </c>
      <c r="N370">
        <f t="shared" si="45"/>
        <v>6.2340740188221471</v>
      </c>
      <c r="O370">
        <f t="shared" si="46"/>
        <v>6.3283448160684266</v>
      </c>
      <c r="S370">
        <v>3540</v>
      </c>
      <c r="T370" t="s">
        <v>144</v>
      </c>
      <c r="U370">
        <v>0.4</v>
      </c>
      <c r="V370">
        <v>0</v>
      </c>
      <c r="Y370">
        <v>20536</v>
      </c>
      <c r="Z370">
        <v>228.22</v>
      </c>
      <c r="AA370">
        <v>0.92</v>
      </c>
    </row>
    <row r="371" spans="2:27" x14ac:dyDescent="0.55000000000000004">
      <c r="B371">
        <v>3541</v>
      </c>
      <c r="C371">
        <v>20513</v>
      </c>
      <c r="D371">
        <v>20514</v>
      </c>
      <c r="E371">
        <v>30.607455000000002</v>
      </c>
      <c r="F371">
        <v>9.0910000000000001E-3</v>
      </c>
      <c r="G371">
        <v>0</v>
      </c>
      <c r="H371">
        <v>0</v>
      </c>
      <c r="I371">
        <f t="shared" si="40"/>
        <v>0.4</v>
      </c>
      <c r="J371">
        <f t="shared" si="41"/>
        <v>253.13</v>
      </c>
      <c r="K371">
        <f t="shared" si="42"/>
        <v>251.12</v>
      </c>
      <c r="L371" s="61">
        <f t="shared" si="43"/>
        <v>6.5670275427995917E-2</v>
      </c>
      <c r="M371" s="62">
        <f t="shared" si="44"/>
        <v>109.99890001099989</v>
      </c>
      <c r="N371">
        <f t="shared" si="45"/>
        <v>6.0730393406041285</v>
      </c>
      <c r="O371">
        <f t="shared" si="46"/>
        <v>5.0398907834104794</v>
      </c>
      <c r="S371">
        <v>3541</v>
      </c>
      <c r="T371" t="s">
        <v>144</v>
      </c>
      <c r="U371">
        <v>0.4</v>
      </c>
      <c r="V371">
        <v>0</v>
      </c>
      <c r="Y371">
        <v>20537</v>
      </c>
      <c r="Z371">
        <v>228</v>
      </c>
      <c r="AA371">
        <v>0.6</v>
      </c>
    </row>
    <row r="372" spans="2:27" x14ac:dyDescent="0.55000000000000004">
      <c r="B372">
        <v>3542</v>
      </c>
      <c r="C372">
        <v>20514</v>
      </c>
      <c r="D372">
        <v>20515</v>
      </c>
      <c r="E372">
        <v>53.293788999999997</v>
      </c>
      <c r="F372">
        <v>9.0910000000000001E-3</v>
      </c>
      <c r="G372">
        <v>0</v>
      </c>
      <c r="H372">
        <v>0.81</v>
      </c>
      <c r="I372">
        <f t="shared" si="40"/>
        <v>0.4</v>
      </c>
      <c r="J372">
        <f t="shared" si="41"/>
        <v>251.12</v>
      </c>
      <c r="K372">
        <f t="shared" si="42"/>
        <v>247.93</v>
      </c>
      <c r="L372" s="61">
        <f t="shared" si="43"/>
        <v>5.9856881258714745E-2</v>
      </c>
      <c r="M372" s="62">
        <f t="shared" si="44"/>
        <v>109.99890001099989</v>
      </c>
      <c r="N372">
        <f t="shared" si="45"/>
        <v>5.7980067687520185</v>
      </c>
      <c r="O372">
        <f t="shared" si="46"/>
        <v>9.1917431499430826</v>
      </c>
      <c r="S372">
        <v>3542</v>
      </c>
      <c r="T372" t="s">
        <v>144</v>
      </c>
      <c r="U372">
        <v>0.4</v>
      </c>
      <c r="V372">
        <v>0</v>
      </c>
      <c r="Y372">
        <v>20538</v>
      </c>
      <c r="Z372">
        <v>227.72</v>
      </c>
      <c r="AA372">
        <v>1.84</v>
      </c>
    </row>
    <row r="373" spans="2:27" x14ac:dyDescent="0.55000000000000004">
      <c r="B373">
        <v>3543</v>
      </c>
      <c r="C373">
        <v>20540</v>
      </c>
      <c r="D373">
        <v>20515</v>
      </c>
      <c r="E373">
        <v>8.1355149999999998</v>
      </c>
      <c r="F373">
        <v>1.4286E-2</v>
      </c>
      <c r="G373">
        <v>0</v>
      </c>
      <c r="H373">
        <v>0.01</v>
      </c>
      <c r="I373">
        <f t="shared" si="40"/>
        <v>0.4</v>
      </c>
      <c r="J373">
        <f t="shared" si="41"/>
        <v>247.41</v>
      </c>
      <c r="K373">
        <f t="shared" si="42"/>
        <v>247.13</v>
      </c>
      <c r="L373" s="61">
        <f t="shared" si="43"/>
        <v>3.4416997571758041E-2</v>
      </c>
      <c r="M373" s="62">
        <f t="shared" si="44"/>
        <v>69.998600027999444</v>
      </c>
      <c r="N373">
        <f t="shared" si="45"/>
        <v>2.7977517633689062</v>
      </c>
      <c r="O373">
        <f t="shared" si="46"/>
        <v>2.907875926134218</v>
      </c>
      <c r="S373">
        <v>3543</v>
      </c>
      <c r="T373" t="s">
        <v>144</v>
      </c>
      <c r="U373">
        <v>0.4</v>
      </c>
      <c r="V373">
        <v>0</v>
      </c>
      <c r="Y373">
        <v>20540</v>
      </c>
      <c r="Z373">
        <v>247.41</v>
      </c>
      <c r="AA373">
        <v>1.9</v>
      </c>
    </row>
    <row r="374" spans="2:27" x14ac:dyDescent="0.55000000000000004">
      <c r="B374">
        <v>3544</v>
      </c>
      <c r="C374">
        <v>20515</v>
      </c>
      <c r="D374">
        <v>20516</v>
      </c>
      <c r="E374">
        <v>50.414766</v>
      </c>
      <c r="F374">
        <v>1.4286E-2</v>
      </c>
      <c r="G374">
        <v>0</v>
      </c>
      <c r="H374">
        <v>0</v>
      </c>
      <c r="I374">
        <f t="shared" si="40"/>
        <v>0.4</v>
      </c>
      <c r="J374">
        <f t="shared" si="41"/>
        <v>247.12</v>
      </c>
      <c r="K374">
        <f t="shared" si="42"/>
        <v>241.24</v>
      </c>
      <c r="L374" s="61">
        <f t="shared" si="43"/>
        <v>0.11663249612226695</v>
      </c>
      <c r="M374" s="62">
        <f t="shared" si="44"/>
        <v>69.998600027999444</v>
      </c>
      <c r="N374">
        <f t="shared" si="45"/>
        <v>5.1502993559878663</v>
      </c>
      <c r="O374">
        <f t="shared" si="46"/>
        <v>9.7887059596616535</v>
      </c>
      <c r="S374">
        <v>3544</v>
      </c>
      <c r="T374" t="s">
        <v>144</v>
      </c>
      <c r="U374">
        <v>0.4</v>
      </c>
      <c r="V374">
        <v>0</v>
      </c>
      <c r="Y374">
        <v>20541</v>
      </c>
      <c r="Z374">
        <v>252.2</v>
      </c>
      <c r="AA374">
        <v>0.71</v>
      </c>
    </row>
    <row r="375" spans="2:27" x14ac:dyDescent="0.55000000000000004">
      <c r="B375">
        <v>3545</v>
      </c>
      <c r="C375">
        <v>20516</v>
      </c>
      <c r="D375">
        <v>20517</v>
      </c>
      <c r="E375">
        <v>62.527230000000003</v>
      </c>
      <c r="F375">
        <v>1.4286E-2</v>
      </c>
      <c r="G375">
        <v>0</v>
      </c>
      <c r="H375">
        <v>0.02</v>
      </c>
      <c r="I375">
        <f t="shared" si="40"/>
        <v>0.4</v>
      </c>
      <c r="J375">
        <f t="shared" si="41"/>
        <v>241.24</v>
      </c>
      <c r="K375">
        <f t="shared" si="42"/>
        <v>237.55</v>
      </c>
      <c r="L375" s="61">
        <f t="shared" si="43"/>
        <v>5.9014288654718874E-2</v>
      </c>
      <c r="M375" s="62">
        <f t="shared" si="44"/>
        <v>69.998600027999444</v>
      </c>
      <c r="N375">
        <f t="shared" si="45"/>
        <v>3.6635428524457034</v>
      </c>
      <c r="O375">
        <f t="shared" si="46"/>
        <v>17.067421487442996</v>
      </c>
      <c r="S375">
        <v>3545</v>
      </c>
      <c r="T375" t="s">
        <v>144</v>
      </c>
      <c r="U375">
        <v>0.4</v>
      </c>
      <c r="V375">
        <v>0</v>
      </c>
      <c r="Y375">
        <v>20542</v>
      </c>
      <c r="Z375">
        <v>245.72</v>
      </c>
      <c r="AA375">
        <v>1.26</v>
      </c>
    </row>
    <row r="376" spans="2:27" x14ac:dyDescent="0.55000000000000004">
      <c r="B376">
        <v>3546</v>
      </c>
      <c r="C376">
        <v>20517</v>
      </c>
      <c r="D376">
        <v>20518</v>
      </c>
      <c r="E376">
        <v>30.905197999999999</v>
      </c>
      <c r="F376">
        <v>1.4286E-2</v>
      </c>
      <c r="G376">
        <v>0</v>
      </c>
      <c r="H376">
        <v>0.03</v>
      </c>
      <c r="I376">
        <f t="shared" si="40"/>
        <v>0.4</v>
      </c>
      <c r="J376">
        <f t="shared" si="41"/>
        <v>237.53</v>
      </c>
      <c r="K376">
        <f t="shared" si="42"/>
        <v>235.9</v>
      </c>
      <c r="L376" s="61">
        <f t="shared" si="43"/>
        <v>5.2741936809464721E-2</v>
      </c>
      <c r="M376" s="62">
        <f t="shared" si="44"/>
        <v>69.998600027999444</v>
      </c>
      <c r="N376">
        <f t="shared" si="45"/>
        <v>3.4633846244415176</v>
      </c>
      <c r="O376">
        <f t="shared" si="46"/>
        <v>8.9234091362242403</v>
      </c>
      <c r="S376">
        <v>3546</v>
      </c>
      <c r="T376" t="s">
        <v>144</v>
      </c>
      <c r="U376">
        <v>0.4</v>
      </c>
      <c r="V376">
        <v>0</v>
      </c>
      <c r="Y376">
        <v>20543</v>
      </c>
      <c r="Z376">
        <v>244.8</v>
      </c>
      <c r="AA376">
        <v>1.31</v>
      </c>
    </row>
    <row r="377" spans="2:27" x14ac:dyDescent="0.55000000000000004">
      <c r="B377">
        <v>3547</v>
      </c>
      <c r="C377">
        <v>20518</v>
      </c>
      <c r="D377">
        <v>20519</v>
      </c>
      <c r="E377">
        <v>33.024149000000001</v>
      </c>
      <c r="F377">
        <v>1.4286E-2</v>
      </c>
      <c r="G377">
        <v>0</v>
      </c>
      <c r="H377">
        <v>0.08</v>
      </c>
      <c r="I377">
        <f t="shared" si="40"/>
        <v>0.4</v>
      </c>
      <c r="J377">
        <f t="shared" si="41"/>
        <v>235.87</v>
      </c>
      <c r="K377">
        <f t="shared" si="42"/>
        <v>234.18</v>
      </c>
      <c r="L377" s="61">
        <f t="shared" si="43"/>
        <v>5.1174672207298898E-2</v>
      </c>
      <c r="M377" s="62">
        <f t="shared" si="44"/>
        <v>69.998600027999444</v>
      </c>
      <c r="N377">
        <f t="shared" si="45"/>
        <v>3.4115380722838595</v>
      </c>
      <c r="O377">
        <f t="shared" si="46"/>
        <v>9.6801349714652112</v>
      </c>
      <c r="S377">
        <v>3547</v>
      </c>
      <c r="T377" t="s">
        <v>144</v>
      </c>
      <c r="U377">
        <v>0.4</v>
      </c>
      <c r="V377">
        <v>0</v>
      </c>
      <c r="Y377">
        <v>20544</v>
      </c>
      <c r="Z377">
        <v>243.68</v>
      </c>
      <c r="AA377">
        <v>1.35</v>
      </c>
    </row>
    <row r="378" spans="2:27" x14ac:dyDescent="0.55000000000000004">
      <c r="B378">
        <v>3548</v>
      </c>
      <c r="C378">
        <v>20519</v>
      </c>
      <c r="D378">
        <v>23259</v>
      </c>
      <c r="E378">
        <v>27.746638999999998</v>
      </c>
      <c r="F378">
        <v>1.4286E-2</v>
      </c>
      <c r="G378">
        <v>0</v>
      </c>
      <c r="H378">
        <v>0</v>
      </c>
      <c r="I378">
        <f t="shared" si="40"/>
        <v>0.4</v>
      </c>
      <c r="J378">
        <f t="shared" si="41"/>
        <v>234.1</v>
      </c>
      <c r="K378">
        <f t="shared" si="42"/>
        <v>232.58</v>
      </c>
      <c r="L378" s="61">
        <f t="shared" si="43"/>
        <v>5.4781409741193589E-2</v>
      </c>
      <c r="M378" s="62">
        <f t="shared" si="44"/>
        <v>69.998600027999444</v>
      </c>
      <c r="N378">
        <f t="shared" si="45"/>
        <v>3.5297121480048177</v>
      </c>
      <c r="O378">
        <f t="shared" si="46"/>
        <v>7.8608786882760073</v>
      </c>
      <c r="S378">
        <v>3548</v>
      </c>
      <c r="T378" t="s">
        <v>144</v>
      </c>
      <c r="U378">
        <v>0.4</v>
      </c>
      <c r="V378">
        <v>0</v>
      </c>
      <c r="Y378">
        <v>20545</v>
      </c>
      <c r="Z378">
        <v>242.19</v>
      </c>
      <c r="AA378">
        <v>1.51</v>
      </c>
    </row>
    <row r="379" spans="2:27" x14ac:dyDescent="0.55000000000000004">
      <c r="B379">
        <v>3549</v>
      </c>
      <c r="C379">
        <v>20520</v>
      </c>
      <c r="D379">
        <v>23260</v>
      </c>
      <c r="E379">
        <v>1.756216</v>
      </c>
      <c r="F379">
        <v>9.0910000000000001E-3</v>
      </c>
      <c r="G379">
        <v>0</v>
      </c>
      <c r="H379">
        <v>0</v>
      </c>
      <c r="I379">
        <f t="shared" si="40"/>
        <v>0.4</v>
      </c>
      <c r="J379">
        <f t="shared" si="41"/>
        <v>232.35</v>
      </c>
      <c r="K379">
        <f t="shared" si="42"/>
        <v>232.25</v>
      </c>
      <c r="L379" s="61">
        <f t="shared" si="43"/>
        <v>5.6940604117030204E-2</v>
      </c>
      <c r="M379" s="62">
        <f t="shared" si="44"/>
        <v>109.99890001099989</v>
      </c>
      <c r="N379">
        <f t="shared" si="45"/>
        <v>5.6550013225555054</v>
      </c>
      <c r="O379">
        <f t="shared" si="46"/>
        <v>0.31055978590052086</v>
      </c>
      <c r="S379">
        <v>3549</v>
      </c>
      <c r="T379" t="s">
        <v>144</v>
      </c>
      <c r="U379">
        <v>0.4</v>
      </c>
      <c r="V379">
        <v>0</v>
      </c>
      <c r="Y379">
        <v>20546</v>
      </c>
      <c r="Z379">
        <v>237.97</v>
      </c>
      <c r="AA379">
        <v>1.71</v>
      </c>
    </row>
    <row r="380" spans="2:27" x14ac:dyDescent="0.55000000000000004">
      <c r="B380">
        <v>3550</v>
      </c>
      <c r="C380">
        <v>20521</v>
      </c>
      <c r="D380">
        <v>20522</v>
      </c>
      <c r="E380">
        <v>31.147665</v>
      </c>
      <c r="F380">
        <v>1.4286E-2</v>
      </c>
      <c r="G380">
        <v>0</v>
      </c>
      <c r="H380">
        <v>0.08</v>
      </c>
      <c r="I380">
        <f t="shared" si="40"/>
        <v>0.4</v>
      </c>
      <c r="J380">
        <f t="shared" si="41"/>
        <v>230.74</v>
      </c>
      <c r="K380">
        <f t="shared" si="42"/>
        <v>229.04000000000002</v>
      </c>
      <c r="L380" s="61">
        <f t="shared" si="43"/>
        <v>5.4578730058898114E-2</v>
      </c>
      <c r="M380" s="62">
        <f t="shared" si="44"/>
        <v>69.998600027999444</v>
      </c>
      <c r="N380">
        <f t="shared" si="45"/>
        <v>3.5231765013751066</v>
      </c>
      <c r="O380">
        <f t="shared" si="46"/>
        <v>8.8407904025935036</v>
      </c>
      <c r="S380">
        <v>3550</v>
      </c>
      <c r="T380" t="s">
        <v>144</v>
      </c>
      <c r="U380">
        <v>0.4</v>
      </c>
      <c r="V380">
        <v>0</v>
      </c>
      <c r="Y380">
        <v>20547</v>
      </c>
      <c r="Z380">
        <v>234.44</v>
      </c>
      <c r="AA380">
        <v>1.23</v>
      </c>
    </row>
    <row r="381" spans="2:27" x14ac:dyDescent="0.55000000000000004">
      <c r="B381">
        <v>3551</v>
      </c>
      <c r="C381">
        <v>20522</v>
      </c>
      <c r="D381">
        <v>20523</v>
      </c>
      <c r="E381">
        <v>6.5656350000000003</v>
      </c>
      <c r="F381">
        <v>1.4286E-2</v>
      </c>
      <c r="G381">
        <v>0</v>
      </c>
      <c r="H381">
        <v>0</v>
      </c>
      <c r="I381">
        <f t="shared" si="40"/>
        <v>0.4</v>
      </c>
      <c r="J381">
        <f t="shared" si="41"/>
        <v>228.96</v>
      </c>
      <c r="K381">
        <f t="shared" si="42"/>
        <v>228.59</v>
      </c>
      <c r="L381" s="61">
        <f t="shared" si="43"/>
        <v>5.6354031255164888E-2</v>
      </c>
      <c r="M381" s="62">
        <f t="shared" si="44"/>
        <v>69.998600027999444</v>
      </c>
      <c r="N381">
        <f t="shared" si="45"/>
        <v>3.5800177655612595</v>
      </c>
      <c r="O381">
        <f t="shared" si="46"/>
        <v>1.8339671560179167</v>
      </c>
      <c r="S381">
        <v>3551</v>
      </c>
      <c r="T381" t="s">
        <v>144</v>
      </c>
      <c r="U381">
        <v>0.4</v>
      </c>
      <c r="V381">
        <v>0</v>
      </c>
      <c r="Y381">
        <v>20548</v>
      </c>
      <c r="Z381">
        <v>310.31</v>
      </c>
      <c r="AA381">
        <v>1.65</v>
      </c>
    </row>
    <row r="382" spans="2:27" x14ac:dyDescent="0.55000000000000004">
      <c r="B382">
        <v>3552</v>
      </c>
      <c r="C382">
        <v>23214</v>
      </c>
      <c r="D382">
        <v>20523</v>
      </c>
      <c r="E382">
        <v>17.630870999999999</v>
      </c>
      <c r="F382">
        <v>1.4286E-2</v>
      </c>
      <c r="G382">
        <v>0</v>
      </c>
      <c r="H382">
        <v>0.08</v>
      </c>
      <c r="I382">
        <f t="shared" si="40"/>
        <v>0.3</v>
      </c>
      <c r="J382">
        <f t="shared" si="41"/>
        <v>229.1</v>
      </c>
      <c r="K382">
        <f t="shared" si="42"/>
        <v>228.67000000000002</v>
      </c>
      <c r="L382" s="61">
        <f t="shared" si="43"/>
        <v>2.4389038976008526E-2</v>
      </c>
      <c r="M382" s="62">
        <f t="shared" si="44"/>
        <v>69.998600027999444</v>
      </c>
      <c r="N382">
        <f t="shared" si="45"/>
        <v>1.9441400202681298</v>
      </c>
      <c r="O382">
        <f t="shared" si="46"/>
        <v>9.0687248943974748</v>
      </c>
      <c r="S382">
        <v>3552</v>
      </c>
      <c r="T382" t="s">
        <v>144</v>
      </c>
      <c r="U382">
        <v>0.3</v>
      </c>
      <c r="V382">
        <v>0</v>
      </c>
      <c r="Y382">
        <v>20549</v>
      </c>
      <c r="Z382">
        <v>306.14</v>
      </c>
      <c r="AA382">
        <v>1.33</v>
      </c>
    </row>
    <row r="383" spans="2:27" x14ac:dyDescent="0.55000000000000004">
      <c r="B383">
        <v>3553</v>
      </c>
      <c r="C383">
        <v>20523</v>
      </c>
      <c r="D383">
        <v>20534</v>
      </c>
      <c r="E383">
        <v>37.823635000000003</v>
      </c>
      <c r="F383">
        <v>1.4286E-2</v>
      </c>
      <c r="G383">
        <v>0</v>
      </c>
      <c r="H383">
        <v>0</v>
      </c>
      <c r="I383">
        <f t="shared" si="40"/>
        <v>0.4</v>
      </c>
      <c r="J383">
        <f t="shared" si="41"/>
        <v>228.59</v>
      </c>
      <c r="K383">
        <f t="shared" si="42"/>
        <v>226.7</v>
      </c>
      <c r="L383" s="61">
        <f t="shared" si="43"/>
        <v>4.996875630806015E-2</v>
      </c>
      <c r="M383" s="62">
        <f t="shared" si="44"/>
        <v>69.998600027999444</v>
      </c>
      <c r="N383">
        <f t="shared" si="45"/>
        <v>3.3711025001196742</v>
      </c>
      <c r="O383">
        <f t="shared" si="46"/>
        <v>11.219959938523751</v>
      </c>
      <c r="S383">
        <v>3553</v>
      </c>
      <c r="T383" t="s">
        <v>144</v>
      </c>
      <c r="U383">
        <v>0.4</v>
      </c>
      <c r="V383">
        <v>0</v>
      </c>
      <c r="Y383">
        <v>20550</v>
      </c>
      <c r="Z383">
        <v>301.73</v>
      </c>
      <c r="AA383">
        <v>1.04</v>
      </c>
    </row>
    <row r="384" spans="2:27" x14ac:dyDescent="0.55000000000000004">
      <c r="B384">
        <v>3554</v>
      </c>
      <c r="C384">
        <v>20524</v>
      </c>
      <c r="D384">
        <v>20534</v>
      </c>
      <c r="E384">
        <v>17.570387</v>
      </c>
      <c r="F384">
        <v>1.4286E-2</v>
      </c>
      <c r="G384">
        <v>0</v>
      </c>
      <c r="H384">
        <v>0</v>
      </c>
      <c r="I384">
        <f t="shared" si="40"/>
        <v>0.4</v>
      </c>
      <c r="J384">
        <f t="shared" si="41"/>
        <v>227.76</v>
      </c>
      <c r="K384">
        <f t="shared" si="42"/>
        <v>226.7</v>
      </c>
      <c r="L384" s="61">
        <f t="shared" si="43"/>
        <v>6.0328779326260844E-2</v>
      </c>
      <c r="M384" s="62">
        <f t="shared" si="44"/>
        <v>69.998600027999444</v>
      </c>
      <c r="N384">
        <f t="shared" si="45"/>
        <v>3.7041192218110726</v>
      </c>
      <c r="O384">
        <f t="shared" si="46"/>
        <v>4.7434723203669531</v>
      </c>
      <c r="S384">
        <v>3554</v>
      </c>
      <c r="T384" t="s">
        <v>144</v>
      </c>
      <c r="U384">
        <v>0.4</v>
      </c>
      <c r="V384">
        <v>0</v>
      </c>
      <c r="Y384">
        <v>20551</v>
      </c>
      <c r="Z384">
        <v>298.29000000000002</v>
      </c>
      <c r="AA384">
        <v>1.1499999999999999</v>
      </c>
    </row>
    <row r="385" spans="2:27" x14ac:dyDescent="0.55000000000000004">
      <c r="B385">
        <v>3555</v>
      </c>
      <c r="C385">
        <v>20525</v>
      </c>
      <c r="D385">
        <v>20524</v>
      </c>
      <c r="E385">
        <v>48.993496999999998</v>
      </c>
      <c r="F385">
        <v>1.4286E-2</v>
      </c>
      <c r="G385">
        <v>0</v>
      </c>
      <c r="H385">
        <v>7.0000000000000007E-2</v>
      </c>
      <c r="I385">
        <f t="shared" si="40"/>
        <v>0.4</v>
      </c>
      <c r="J385">
        <f t="shared" si="41"/>
        <v>228.52</v>
      </c>
      <c r="K385">
        <f t="shared" si="42"/>
        <v>227.82999999999998</v>
      </c>
      <c r="L385" s="61">
        <f t="shared" si="43"/>
        <v>1.4083501734934866E-2</v>
      </c>
      <c r="M385" s="62">
        <f t="shared" si="44"/>
        <v>69.998600027999444</v>
      </c>
      <c r="N385">
        <f t="shared" si="45"/>
        <v>1.7896908320011009</v>
      </c>
      <c r="O385">
        <f t="shared" si="46"/>
        <v>27.375396981398772</v>
      </c>
      <c r="S385">
        <v>3555</v>
      </c>
      <c r="T385" t="s">
        <v>144</v>
      </c>
      <c r="U385">
        <v>0.4</v>
      </c>
      <c r="V385">
        <v>0</v>
      </c>
      <c r="Y385">
        <v>20552</v>
      </c>
      <c r="Z385">
        <v>295.10000000000002</v>
      </c>
      <c r="AA385">
        <v>1.35</v>
      </c>
    </row>
    <row r="386" spans="2:27" x14ac:dyDescent="0.55000000000000004">
      <c r="B386">
        <v>3556</v>
      </c>
      <c r="C386">
        <v>20526</v>
      </c>
      <c r="D386">
        <v>23261</v>
      </c>
      <c r="E386">
        <v>34.398916</v>
      </c>
      <c r="F386">
        <v>9.0910000000000001E-3</v>
      </c>
      <c r="G386">
        <v>0</v>
      </c>
      <c r="H386">
        <v>0</v>
      </c>
      <c r="I386">
        <f t="shared" si="40"/>
        <v>0.4</v>
      </c>
      <c r="J386">
        <f t="shared" si="41"/>
        <v>229.34</v>
      </c>
      <c r="K386">
        <f t="shared" si="42"/>
        <v>228.81</v>
      </c>
      <c r="L386" s="61">
        <f t="shared" si="43"/>
        <v>1.5407462258403757E-2</v>
      </c>
      <c r="M386" s="62">
        <f t="shared" si="44"/>
        <v>109.99890001099989</v>
      </c>
      <c r="N386">
        <f t="shared" si="45"/>
        <v>2.9416244854782878</v>
      </c>
      <c r="O386">
        <f t="shared" si="46"/>
        <v>11.693850173540072</v>
      </c>
      <c r="S386">
        <v>3556</v>
      </c>
      <c r="T386" t="s">
        <v>144</v>
      </c>
      <c r="U386">
        <v>0.4</v>
      </c>
      <c r="V386">
        <v>0</v>
      </c>
      <c r="Y386">
        <v>20553</v>
      </c>
      <c r="Z386">
        <v>295.64</v>
      </c>
      <c r="AA386">
        <v>0.93</v>
      </c>
    </row>
    <row r="387" spans="2:27" x14ac:dyDescent="0.55000000000000004">
      <c r="B387">
        <v>3557</v>
      </c>
      <c r="C387">
        <v>20527</v>
      </c>
      <c r="D387">
        <v>20526</v>
      </c>
      <c r="E387">
        <v>51.290691000000002</v>
      </c>
      <c r="F387">
        <v>1.4286E-2</v>
      </c>
      <c r="G387">
        <v>0</v>
      </c>
      <c r="H387">
        <v>0.15</v>
      </c>
      <c r="I387">
        <f t="shared" si="40"/>
        <v>0.4</v>
      </c>
      <c r="J387">
        <f t="shared" si="41"/>
        <v>229.96</v>
      </c>
      <c r="K387">
        <f t="shared" si="42"/>
        <v>229.49</v>
      </c>
      <c r="L387" s="61">
        <f t="shared" si="43"/>
        <v>9.1634561912998756E-3</v>
      </c>
      <c r="M387" s="62">
        <f t="shared" si="44"/>
        <v>69.998600027999444</v>
      </c>
      <c r="N387">
        <f t="shared" si="45"/>
        <v>1.4436181761933711</v>
      </c>
      <c r="O387">
        <f t="shared" si="46"/>
        <v>35.529263794147234</v>
      </c>
      <c r="S387">
        <v>3557</v>
      </c>
      <c r="T387" t="s">
        <v>144</v>
      </c>
      <c r="U387">
        <v>0.4</v>
      </c>
      <c r="V387">
        <v>0</v>
      </c>
      <c r="Y387">
        <v>20554</v>
      </c>
      <c r="Z387">
        <v>295.85000000000002</v>
      </c>
      <c r="AA387">
        <v>0.9</v>
      </c>
    </row>
    <row r="388" spans="2:27" x14ac:dyDescent="0.55000000000000004">
      <c r="B388">
        <v>3558</v>
      </c>
      <c r="C388">
        <v>20528</v>
      </c>
      <c r="D388">
        <v>20527</v>
      </c>
      <c r="E388">
        <v>43.125169999999997</v>
      </c>
      <c r="F388">
        <v>1.4286E-2</v>
      </c>
      <c r="G388">
        <v>0</v>
      </c>
      <c r="H388">
        <v>0.01</v>
      </c>
      <c r="I388">
        <f t="shared" ref="I388:I451" si="47">VLOOKUP(B388,$S$3:$V$1268,3,0)</f>
        <v>0.4</v>
      </c>
      <c r="J388">
        <f t="shared" ref="J388:J451" si="48">VLOOKUP(C388,$Y$3:$Z$1285,2,0)+G388</f>
        <v>230.71</v>
      </c>
      <c r="K388">
        <f t="shared" ref="K388:K451" si="49">VLOOKUP(D388,$Y$3:$Z$1285,2,0)+H388</f>
        <v>229.97</v>
      </c>
      <c r="L388" s="61">
        <f t="shared" ref="L388:L451" si="50">(J388-K388)/E388</f>
        <v>1.7159352647189777E-2</v>
      </c>
      <c r="M388" s="62">
        <f t="shared" ref="M388:M451" si="51">1/F388</f>
        <v>69.998600027999444</v>
      </c>
      <c r="N388">
        <f t="shared" ref="N388:N451" si="52">M388*SQRT(L388)*(I388/4)^(2/3)</f>
        <v>1.9754822751804146</v>
      </c>
      <c r="O388">
        <f t="shared" ref="O388:O451" si="53">E388/N388</f>
        <v>21.830198398546255</v>
      </c>
      <c r="S388">
        <v>3558</v>
      </c>
      <c r="T388" t="s">
        <v>144</v>
      </c>
      <c r="U388">
        <v>0.4</v>
      </c>
      <c r="V388">
        <v>0</v>
      </c>
      <c r="Y388">
        <v>20555</v>
      </c>
      <c r="Z388">
        <v>295.83999999999997</v>
      </c>
      <c r="AA388">
        <v>0.95</v>
      </c>
    </row>
    <row r="389" spans="2:27" x14ac:dyDescent="0.55000000000000004">
      <c r="B389">
        <v>3559</v>
      </c>
      <c r="C389">
        <v>20529</v>
      </c>
      <c r="D389">
        <v>20528</v>
      </c>
      <c r="E389">
        <v>37.047426000000002</v>
      </c>
      <c r="F389">
        <v>1.4286E-2</v>
      </c>
      <c r="G389">
        <v>0</v>
      </c>
      <c r="H389">
        <v>0.01</v>
      </c>
      <c r="I389">
        <f t="shared" si="47"/>
        <v>0.4</v>
      </c>
      <c r="J389">
        <f t="shared" si="48"/>
        <v>231.2</v>
      </c>
      <c r="K389">
        <f t="shared" si="49"/>
        <v>230.72</v>
      </c>
      <c r="L389" s="61">
        <f t="shared" si="50"/>
        <v>1.2956365713504354E-2</v>
      </c>
      <c r="M389" s="62">
        <f t="shared" si="51"/>
        <v>69.998600027999444</v>
      </c>
      <c r="N389">
        <f t="shared" si="52"/>
        <v>1.7165809422792579</v>
      </c>
      <c r="O389">
        <f t="shared" si="53"/>
        <v>21.582102589819517</v>
      </c>
      <c r="S389">
        <v>3559</v>
      </c>
      <c r="T389" t="s">
        <v>144</v>
      </c>
      <c r="U389">
        <v>0.4</v>
      </c>
      <c r="V389">
        <v>0</v>
      </c>
      <c r="Y389">
        <v>20556</v>
      </c>
      <c r="Z389">
        <v>292.60000000000002</v>
      </c>
      <c r="AA389">
        <v>4.1500000000000004</v>
      </c>
    </row>
    <row r="390" spans="2:27" x14ac:dyDescent="0.55000000000000004">
      <c r="B390">
        <v>3560</v>
      </c>
      <c r="C390">
        <v>20530</v>
      </c>
      <c r="D390">
        <v>20529</v>
      </c>
      <c r="E390">
        <v>43.794274000000001</v>
      </c>
      <c r="F390">
        <v>1.4286E-2</v>
      </c>
      <c r="G390">
        <v>0</v>
      </c>
      <c r="H390">
        <v>0.03</v>
      </c>
      <c r="I390">
        <f t="shared" si="47"/>
        <v>0.4</v>
      </c>
      <c r="J390">
        <f t="shared" si="48"/>
        <v>232.48</v>
      </c>
      <c r="K390">
        <f t="shared" si="49"/>
        <v>231.23</v>
      </c>
      <c r="L390" s="61">
        <f t="shared" si="50"/>
        <v>2.8542544169130421E-2</v>
      </c>
      <c r="M390" s="62">
        <f t="shared" si="51"/>
        <v>69.998600027999444</v>
      </c>
      <c r="N390">
        <f t="shared" si="52"/>
        <v>2.5478216778671521</v>
      </c>
      <c r="O390">
        <f t="shared" si="53"/>
        <v>17.188908619641438</v>
      </c>
      <c r="S390">
        <v>3560</v>
      </c>
      <c r="T390" t="s">
        <v>144</v>
      </c>
      <c r="U390">
        <v>0.4</v>
      </c>
      <c r="V390">
        <v>0</v>
      </c>
      <c r="Y390">
        <v>20557</v>
      </c>
      <c r="Z390">
        <v>287.52</v>
      </c>
      <c r="AA390">
        <v>0.72</v>
      </c>
    </row>
    <row r="391" spans="2:27" x14ac:dyDescent="0.55000000000000004">
      <c r="B391">
        <v>3561</v>
      </c>
      <c r="C391">
        <v>20531</v>
      </c>
      <c r="D391">
        <v>20530</v>
      </c>
      <c r="E391">
        <v>1.616439</v>
      </c>
      <c r="F391">
        <v>1.4286E-2</v>
      </c>
      <c r="G391">
        <v>0</v>
      </c>
      <c r="H391">
        <v>0.02</v>
      </c>
      <c r="I391">
        <f t="shared" si="47"/>
        <v>0.4</v>
      </c>
      <c r="J391">
        <f t="shared" si="48"/>
        <v>232.52</v>
      </c>
      <c r="K391">
        <f t="shared" si="49"/>
        <v>232.5</v>
      </c>
      <c r="L391" s="61">
        <f t="shared" si="50"/>
        <v>1.2372876427758939E-2</v>
      </c>
      <c r="M391" s="62">
        <f t="shared" si="51"/>
        <v>69.998600027999444</v>
      </c>
      <c r="N391">
        <f t="shared" si="52"/>
        <v>1.677482604747343</v>
      </c>
      <c r="O391">
        <f t="shared" si="53"/>
        <v>0.9636099923930137</v>
      </c>
      <c r="S391">
        <v>3561</v>
      </c>
      <c r="T391" t="s">
        <v>144</v>
      </c>
      <c r="U391">
        <v>0.4</v>
      </c>
      <c r="V391">
        <v>0</v>
      </c>
      <c r="Y391">
        <v>20558</v>
      </c>
      <c r="Z391">
        <v>268.02</v>
      </c>
      <c r="AA391">
        <v>1.25</v>
      </c>
    </row>
    <row r="392" spans="2:27" x14ac:dyDescent="0.55000000000000004">
      <c r="B392">
        <v>3562</v>
      </c>
      <c r="C392">
        <v>20547</v>
      </c>
      <c r="D392">
        <v>23262</v>
      </c>
      <c r="E392">
        <v>13.343278</v>
      </c>
      <c r="F392">
        <v>1.4286E-2</v>
      </c>
      <c r="G392">
        <v>0</v>
      </c>
      <c r="H392">
        <v>0</v>
      </c>
      <c r="I392">
        <f t="shared" si="47"/>
        <v>0.4</v>
      </c>
      <c r="J392">
        <f t="shared" si="48"/>
        <v>234.44</v>
      </c>
      <c r="K392">
        <f t="shared" si="49"/>
        <v>233.85</v>
      </c>
      <c r="L392" s="61">
        <f t="shared" si="50"/>
        <v>4.4217020735084996E-2</v>
      </c>
      <c r="M392" s="62">
        <f t="shared" si="51"/>
        <v>69.998600027999444</v>
      </c>
      <c r="N392">
        <f t="shared" si="52"/>
        <v>3.1711546796675796</v>
      </c>
      <c r="O392">
        <f t="shared" si="53"/>
        <v>4.2077032967053904</v>
      </c>
      <c r="S392">
        <v>3562</v>
      </c>
      <c r="T392" t="s">
        <v>144</v>
      </c>
      <c r="U392">
        <v>0.4</v>
      </c>
      <c r="V392">
        <v>0</v>
      </c>
      <c r="Y392">
        <v>20559</v>
      </c>
      <c r="Z392">
        <v>252.02</v>
      </c>
      <c r="AA392">
        <v>0.55000000000000004</v>
      </c>
    </row>
    <row r="393" spans="2:27" x14ac:dyDescent="0.55000000000000004">
      <c r="B393">
        <v>3563</v>
      </c>
      <c r="C393">
        <v>20532</v>
      </c>
      <c r="D393">
        <v>20531</v>
      </c>
      <c r="E393">
        <v>65.049627999999998</v>
      </c>
      <c r="F393">
        <v>1.4286E-2</v>
      </c>
      <c r="G393">
        <v>0</v>
      </c>
      <c r="H393">
        <v>0</v>
      </c>
      <c r="I393">
        <f t="shared" si="47"/>
        <v>0.4</v>
      </c>
      <c r="J393">
        <f t="shared" si="48"/>
        <v>233.26</v>
      </c>
      <c r="K393">
        <f t="shared" si="49"/>
        <v>232.52</v>
      </c>
      <c r="L393" s="61">
        <f t="shared" si="50"/>
        <v>1.1375929774724933E-2</v>
      </c>
      <c r="M393" s="62">
        <f t="shared" si="51"/>
        <v>69.998600027999444</v>
      </c>
      <c r="N393">
        <f t="shared" si="52"/>
        <v>1.6084817538676057</v>
      </c>
      <c r="O393">
        <f t="shared" si="53"/>
        <v>40.441632516867358</v>
      </c>
      <c r="S393">
        <v>3563</v>
      </c>
      <c r="T393" t="s">
        <v>144</v>
      </c>
      <c r="U393">
        <v>0.4</v>
      </c>
      <c r="V393">
        <v>0</v>
      </c>
      <c r="Y393">
        <v>20560</v>
      </c>
      <c r="Z393">
        <v>252.8</v>
      </c>
      <c r="AA393">
        <v>0.57999999999999996</v>
      </c>
    </row>
    <row r="394" spans="2:27" x14ac:dyDescent="0.55000000000000004">
      <c r="B394">
        <v>3564</v>
      </c>
      <c r="C394">
        <v>22408</v>
      </c>
      <c r="D394">
        <v>20532</v>
      </c>
      <c r="E394">
        <v>67.845062999999996</v>
      </c>
      <c r="F394">
        <v>1.4286E-2</v>
      </c>
      <c r="G394">
        <v>0</v>
      </c>
      <c r="H394">
        <v>0.09</v>
      </c>
      <c r="I394">
        <f t="shared" si="47"/>
        <v>0.3</v>
      </c>
      <c r="J394">
        <f t="shared" si="48"/>
        <v>234.05</v>
      </c>
      <c r="K394">
        <f t="shared" si="49"/>
        <v>233.35</v>
      </c>
      <c r="L394" s="61">
        <f t="shared" si="50"/>
        <v>1.031762620664111E-2</v>
      </c>
      <c r="M394" s="62">
        <f t="shared" si="51"/>
        <v>69.998600027999444</v>
      </c>
      <c r="N394">
        <f t="shared" si="52"/>
        <v>1.2645036621185461</v>
      </c>
      <c r="O394">
        <f t="shared" si="53"/>
        <v>53.653512466964749</v>
      </c>
      <c r="S394">
        <v>3564</v>
      </c>
      <c r="T394" t="s">
        <v>144</v>
      </c>
      <c r="U394">
        <v>0.3</v>
      </c>
      <c r="V394">
        <v>0</v>
      </c>
      <c r="Y394">
        <v>20561</v>
      </c>
      <c r="Z394">
        <v>249.31</v>
      </c>
      <c r="AA394">
        <v>0.6</v>
      </c>
    </row>
    <row r="395" spans="2:27" x14ac:dyDescent="0.55000000000000004">
      <c r="B395">
        <v>3565</v>
      </c>
      <c r="C395">
        <v>22410</v>
      </c>
      <c r="D395">
        <v>20535</v>
      </c>
      <c r="E395">
        <v>4.9266740000000002</v>
      </c>
      <c r="F395">
        <v>1.4286E-2</v>
      </c>
      <c r="G395">
        <v>0</v>
      </c>
      <c r="H395">
        <v>0.02</v>
      </c>
      <c r="I395">
        <f t="shared" si="47"/>
        <v>0.3</v>
      </c>
      <c r="J395">
        <f t="shared" si="48"/>
        <v>228.9</v>
      </c>
      <c r="K395">
        <f t="shared" si="49"/>
        <v>228.76000000000002</v>
      </c>
      <c r="L395" s="61">
        <f t="shared" si="50"/>
        <v>2.8416737133406096E-2</v>
      </c>
      <c r="M395" s="62">
        <f t="shared" si="51"/>
        <v>69.998600027999444</v>
      </c>
      <c r="N395">
        <f t="shared" si="52"/>
        <v>2.0985402404518645</v>
      </c>
      <c r="O395">
        <f t="shared" si="53"/>
        <v>2.3476671569276997</v>
      </c>
      <c r="S395">
        <v>3565</v>
      </c>
      <c r="T395" t="s">
        <v>144</v>
      </c>
      <c r="U395">
        <v>0.3</v>
      </c>
      <c r="V395">
        <v>0</v>
      </c>
      <c r="Y395">
        <v>20562</v>
      </c>
      <c r="Z395">
        <v>253.62</v>
      </c>
      <c r="AA395">
        <v>0.55000000000000004</v>
      </c>
    </row>
    <row r="396" spans="2:27" x14ac:dyDescent="0.55000000000000004">
      <c r="B396">
        <v>3566</v>
      </c>
      <c r="C396">
        <v>22409</v>
      </c>
      <c r="D396">
        <v>20535</v>
      </c>
      <c r="E396">
        <v>3.4671349999999999</v>
      </c>
      <c r="F396">
        <v>1.4286E-2</v>
      </c>
      <c r="G396">
        <v>0</v>
      </c>
      <c r="H396">
        <v>0.02</v>
      </c>
      <c r="I396">
        <f t="shared" si="47"/>
        <v>0.3</v>
      </c>
      <c r="J396">
        <f t="shared" si="48"/>
        <v>228.86</v>
      </c>
      <c r="K396">
        <f t="shared" si="49"/>
        <v>228.76000000000002</v>
      </c>
      <c r="L396" s="61">
        <f t="shared" si="50"/>
        <v>2.8842257368113536E-2</v>
      </c>
      <c r="M396" s="62">
        <f t="shared" si="51"/>
        <v>69.998600027999444</v>
      </c>
      <c r="N396">
        <f t="shared" si="52"/>
        <v>2.1141939241822816</v>
      </c>
      <c r="O396">
        <f t="shared" si="53"/>
        <v>1.6399323450619614</v>
      </c>
      <c r="S396">
        <v>3566</v>
      </c>
      <c r="T396" t="s">
        <v>144</v>
      </c>
      <c r="U396">
        <v>0.3</v>
      </c>
      <c r="V396">
        <v>0</v>
      </c>
      <c r="Y396">
        <v>20563</v>
      </c>
      <c r="Z396">
        <v>253.37</v>
      </c>
      <c r="AA396">
        <v>0.54</v>
      </c>
    </row>
    <row r="397" spans="2:27" x14ac:dyDescent="0.55000000000000004">
      <c r="B397">
        <v>3567</v>
      </c>
      <c r="C397">
        <v>20535</v>
      </c>
      <c r="D397">
        <v>20537</v>
      </c>
      <c r="E397">
        <v>112.43</v>
      </c>
      <c r="F397">
        <v>1.4286E-2</v>
      </c>
      <c r="G397">
        <v>0</v>
      </c>
      <c r="H397">
        <v>0</v>
      </c>
      <c r="I397">
        <f t="shared" si="47"/>
        <v>0.6</v>
      </c>
      <c r="J397">
        <f t="shared" si="48"/>
        <v>228.74</v>
      </c>
      <c r="K397">
        <f t="shared" si="49"/>
        <v>228</v>
      </c>
      <c r="L397" s="61">
        <f t="shared" si="50"/>
        <v>6.581873165525296E-3</v>
      </c>
      <c r="M397" s="62">
        <f t="shared" si="51"/>
        <v>69.998600027999444</v>
      </c>
      <c r="N397">
        <f t="shared" si="52"/>
        <v>1.6032144360434373</v>
      </c>
      <c r="O397">
        <f t="shared" si="53"/>
        <v>70.1278615463726</v>
      </c>
      <c r="S397">
        <v>3567</v>
      </c>
      <c r="T397" t="s">
        <v>144</v>
      </c>
      <c r="U397">
        <v>0.6</v>
      </c>
      <c r="V397">
        <v>0</v>
      </c>
      <c r="Y397">
        <v>20564</v>
      </c>
      <c r="Z397">
        <v>249.94</v>
      </c>
      <c r="AA397">
        <v>0.45</v>
      </c>
    </row>
    <row r="398" spans="2:27" x14ac:dyDescent="0.55000000000000004">
      <c r="B398">
        <v>3568</v>
      </c>
      <c r="C398">
        <v>22411</v>
      </c>
      <c r="D398">
        <v>20536</v>
      </c>
      <c r="E398">
        <v>4.4000000000000004</v>
      </c>
      <c r="F398">
        <v>1.4286E-2</v>
      </c>
      <c r="G398">
        <v>0</v>
      </c>
      <c r="H398">
        <v>0</v>
      </c>
      <c r="I398">
        <f t="shared" si="47"/>
        <v>0.6</v>
      </c>
      <c r="J398">
        <f t="shared" si="48"/>
        <v>228.44</v>
      </c>
      <c r="K398">
        <f t="shared" si="49"/>
        <v>228.22</v>
      </c>
      <c r="L398" s="61">
        <f t="shared" si="50"/>
        <v>4.9999999999999739E-2</v>
      </c>
      <c r="M398" s="62">
        <f t="shared" si="51"/>
        <v>69.998600027999444</v>
      </c>
      <c r="N398">
        <f t="shared" si="52"/>
        <v>4.4187747371995583</v>
      </c>
      <c r="O398">
        <f t="shared" si="53"/>
        <v>0.99575114408039356</v>
      </c>
      <c r="S398">
        <v>3568</v>
      </c>
      <c r="T398" t="s">
        <v>144</v>
      </c>
      <c r="U398">
        <v>0.6</v>
      </c>
      <c r="V398">
        <v>0</v>
      </c>
      <c r="Y398">
        <v>20565</v>
      </c>
      <c r="Z398">
        <v>249.03</v>
      </c>
      <c r="AA398">
        <v>0.48</v>
      </c>
    </row>
    <row r="399" spans="2:27" x14ac:dyDescent="0.55000000000000004">
      <c r="B399">
        <v>3569</v>
      </c>
      <c r="C399">
        <v>20536</v>
      </c>
      <c r="D399">
        <v>20537</v>
      </c>
      <c r="E399">
        <v>3.5</v>
      </c>
      <c r="F399">
        <v>1.4286E-2</v>
      </c>
      <c r="G399">
        <v>0</v>
      </c>
      <c r="H399">
        <v>0</v>
      </c>
      <c r="I399">
        <f t="shared" si="47"/>
        <v>0.6</v>
      </c>
      <c r="J399">
        <f t="shared" si="48"/>
        <v>228.22</v>
      </c>
      <c r="K399">
        <f t="shared" si="49"/>
        <v>228</v>
      </c>
      <c r="L399" s="61">
        <f t="shared" si="50"/>
        <v>6.2857142857142528E-2</v>
      </c>
      <c r="M399" s="62">
        <f t="shared" si="51"/>
        <v>69.998600027999444</v>
      </c>
      <c r="N399">
        <f t="shared" si="52"/>
        <v>4.954435495700432</v>
      </c>
      <c r="O399">
        <f t="shared" si="53"/>
        <v>0.70643769669367518</v>
      </c>
      <c r="S399">
        <v>3569</v>
      </c>
      <c r="T399" t="s">
        <v>144</v>
      </c>
      <c r="U399">
        <v>0.6</v>
      </c>
      <c r="V399">
        <v>0</v>
      </c>
      <c r="Y399">
        <v>20566</v>
      </c>
      <c r="Z399">
        <v>248.12</v>
      </c>
      <c r="AA399">
        <v>1.54</v>
      </c>
    </row>
    <row r="400" spans="2:27" x14ac:dyDescent="0.55000000000000004">
      <c r="B400">
        <v>3570</v>
      </c>
      <c r="C400">
        <v>20541</v>
      </c>
      <c r="D400">
        <v>20540</v>
      </c>
      <c r="E400">
        <v>33.147801999999999</v>
      </c>
      <c r="F400">
        <v>1.4286E-2</v>
      </c>
      <c r="G400">
        <v>0</v>
      </c>
      <c r="H400">
        <v>0</v>
      </c>
      <c r="I400">
        <f t="shared" si="47"/>
        <v>0.25</v>
      </c>
      <c r="J400">
        <f t="shared" si="48"/>
        <v>252.2</v>
      </c>
      <c r="K400">
        <f t="shared" si="49"/>
        <v>247.41</v>
      </c>
      <c r="L400" s="61">
        <f t="shared" si="50"/>
        <v>0.14450430227621103</v>
      </c>
      <c r="M400" s="62">
        <f t="shared" si="51"/>
        <v>69.998600027999444</v>
      </c>
      <c r="N400">
        <f t="shared" si="52"/>
        <v>4.1906663788576299</v>
      </c>
      <c r="O400">
        <f t="shared" si="53"/>
        <v>7.9099119336328663</v>
      </c>
      <c r="S400">
        <v>3570</v>
      </c>
      <c r="T400" t="s">
        <v>144</v>
      </c>
      <c r="U400">
        <v>0.25</v>
      </c>
      <c r="V400">
        <v>0</v>
      </c>
      <c r="Y400">
        <v>20567</v>
      </c>
      <c r="Z400">
        <v>244.71</v>
      </c>
      <c r="AA400">
        <v>0.6</v>
      </c>
    </row>
    <row r="401" spans="2:27" x14ac:dyDescent="0.55000000000000004">
      <c r="B401">
        <v>3571</v>
      </c>
      <c r="C401">
        <v>20542</v>
      </c>
      <c r="D401">
        <v>20543</v>
      </c>
      <c r="E401">
        <v>22.986841999999999</v>
      </c>
      <c r="F401">
        <v>1.4286E-2</v>
      </c>
      <c r="G401">
        <v>0</v>
      </c>
      <c r="H401">
        <v>0.01</v>
      </c>
      <c r="I401">
        <f t="shared" si="47"/>
        <v>0.4</v>
      </c>
      <c r="J401">
        <f t="shared" si="48"/>
        <v>245.72</v>
      </c>
      <c r="K401">
        <f t="shared" si="49"/>
        <v>244.81</v>
      </c>
      <c r="L401" s="61">
        <f t="shared" si="50"/>
        <v>3.9587865092560195E-2</v>
      </c>
      <c r="M401" s="62">
        <f t="shared" si="51"/>
        <v>69.998600027999444</v>
      </c>
      <c r="N401">
        <f t="shared" si="52"/>
        <v>3.0005697617440035</v>
      </c>
      <c r="O401">
        <f t="shared" si="53"/>
        <v>7.6608257181927648</v>
      </c>
      <c r="S401">
        <v>3571</v>
      </c>
      <c r="T401" t="s">
        <v>144</v>
      </c>
      <c r="U401">
        <v>0.4</v>
      </c>
      <c r="V401">
        <v>0</v>
      </c>
      <c r="Y401">
        <v>20568</v>
      </c>
      <c r="Z401">
        <v>246.76</v>
      </c>
      <c r="AA401">
        <v>0.6</v>
      </c>
    </row>
    <row r="402" spans="2:27" x14ac:dyDescent="0.55000000000000004">
      <c r="B402">
        <v>3572</v>
      </c>
      <c r="C402">
        <v>20543</v>
      </c>
      <c r="D402">
        <v>20544</v>
      </c>
      <c r="E402">
        <v>34.003962000000001</v>
      </c>
      <c r="F402">
        <v>1.4286E-2</v>
      </c>
      <c r="G402">
        <v>0</v>
      </c>
      <c r="H402">
        <v>0</v>
      </c>
      <c r="I402">
        <f t="shared" si="47"/>
        <v>0.4</v>
      </c>
      <c r="J402">
        <f t="shared" si="48"/>
        <v>244.8</v>
      </c>
      <c r="K402">
        <f t="shared" si="49"/>
        <v>243.68</v>
      </c>
      <c r="L402" s="61">
        <f t="shared" si="50"/>
        <v>3.2937338301930949E-2</v>
      </c>
      <c r="M402" s="62">
        <f t="shared" si="51"/>
        <v>69.998600027999444</v>
      </c>
      <c r="N402">
        <f t="shared" si="52"/>
        <v>2.7369504677608649</v>
      </c>
      <c r="O402">
        <f t="shared" si="53"/>
        <v>12.424032659903812</v>
      </c>
      <c r="S402">
        <v>3572</v>
      </c>
      <c r="T402" t="s">
        <v>144</v>
      </c>
      <c r="U402">
        <v>0.4</v>
      </c>
      <c r="V402">
        <v>0</v>
      </c>
      <c r="Y402">
        <v>20569</v>
      </c>
      <c r="Z402">
        <v>251.42</v>
      </c>
      <c r="AA402">
        <v>1.1100000000000001</v>
      </c>
    </row>
    <row r="403" spans="2:27" x14ac:dyDescent="0.55000000000000004">
      <c r="B403">
        <v>3573</v>
      </c>
      <c r="C403">
        <v>20544</v>
      </c>
      <c r="D403">
        <v>20545</v>
      </c>
      <c r="E403">
        <v>30.960688000000001</v>
      </c>
      <c r="F403">
        <v>1.4286E-2</v>
      </c>
      <c r="G403">
        <v>0</v>
      </c>
      <c r="H403">
        <v>0.06</v>
      </c>
      <c r="I403">
        <f t="shared" si="47"/>
        <v>0.4</v>
      </c>
      <c r="J403">
        <f t="shared" si="48"/>
        <v>243.68</v>
      </c>
      <c r="K403">
        <f t="shared" si="49"/>
        <v>242.25</v>
      </c>
      <c r="L403" s="61">
        <f t="shared" si="50"/>
        <v>4.6187604099754073E-2</v>
      </c>
      <c r="M403" s="62">
        <f t="shared" si="51"/>
        <v>69.998600027999444</v>
      </c>
      <c r="N403">
        <f t="shared" si="52"/>
        <v>3.2410475659610163</v>
      </c>
      <c r="O403">
        <f t="shared" si="53"/>
        <v>9.5526793019527076</v>
      </c>
      <c r="S403">
        <v>3573</v>
      </c>
      <c r="T403" t="s">
        <v>144</v>
      </c>
      <c r="U403">
        <v>0.4</v>
      </c>
      <c r="V403">
        <v>0</v>
      </c>
      <c r="Y403">
        <v>20570</v>
      </c>
      <c r="Z403">
        <v>255.26</v>
      </c>
      <c r="AA403">
        <v>0.4</v>
      </c>
    </row>
    <row r="404" spans="2:27" x14ac:dyDescent="0.55000000000000004">
      <c r="B404">
        <v>3574</v>
      </c>
      <c r="C404">
        <v>20545</v>
      </c>
      <c r="D404">
        <v>20546</v>
      </c>
      <c r="E404">
        <v>42.573340999999999</v>
      </c>
      <c r="F404">
        <v>1.4286E-2</v>
      </c>
      <c r="G404">
        <v>0</v>
      </c>
      <c r="H404">
        <v>0.01</v>
      </c>
      <c r="I404">
        <f t="shared" si="47"/>
        <v>0.4</v>
      </c>
      <c r="J404">
        <f t="shared" si="48"/>
        <v>242.19</v>
      </c>
      <c r="K404">
        <f t="shared" si="49"/>
        <v>237.98</v>
      </c>
      <c r="L404" s="61">
        <f t="shared" si="50"/>
        <v>9.8888175114093299E-2</v>
      </c>
      <c r="M404" s="62">
        <f t="shared" si="51"/>
        <v>69.998600027999444</v>
      </c>
      <c r="N404">
        <f t="shared" si="52"/>
        <v>4.7423638209578254</v>
      </c>
      <c r="O404">
        <f t="shared" si="53"/>
        <v>8.9772405929415537</v>
      </c>
      <c r="S404">
        <v>3574</v>
      </c>
      <c r="T404" t="s">
        <v>144</v>
      </c>
      <c r="U404">
        <v>0.4</v>
      </c>
      <c r="V404">
        <v>0</v>
      </c>
      <c r="Y404">
        <v>20571</v>
      </c>
      <c r="Z404">
        <v>254.84</v>
      </c>
      <c r="AA404">
        <v>0.78</v>
      </c>
    </row>
    <row r="405" spans="2:27" x14ac:dyDescent="0.55000000000000004">
      <c r="B405">
        <v>3575</v>
      </c>
      <c r="C405">
        <v>20546</v>
      </c>
      <c r="D405">
        <v>20547</v>
      </c>
      <c r="E405">
        <v>43.800120999999997</v>
      </c>
      <c r="F405">
        <v>1.4286E-2</v>
      </c>
      <c r="G405">
        <v>0</v>
      </c>
      <c r="H405">
        <v>0.03</v>
      </c>
      <c r="I405">
        <f t="shared" si="47"/>
        <v>0.4</v>
      </c>
      <c r="J405">
        <f t="shared" si="48"/>
        <v>237.97</v>
      </c>
      <c r="K405">
        <f t="shared" si="49"/>
        <v>234.47</v>
      </c>
      <c r="L405" s="61">
        <f t="shared" si="50"/>
        <v>7.9908455047418711E-2</v>
      </c>
      <c r="M405" s="62">
        <f t="shared" si="51"/>
        <v>69.998600027999444</v>
      </c>
      <c r="N405">
        <f t="shared" si="52"/>
        <v>4.2630365344222527</v>
      </c>
      <c r="O405">
        <f t="shared" si="53"/>
        <v>10.274394940398041</v>
      </c>
      <c r="S405">
        <v>3575</v>
      </c>
      <c r="T405" t="s">
        <v>144</v>
      </c>
      <c r="U405">
        <v>0.4</v>
      </c>
      <c r="V405">
        <v>0</v>
      </c>
      <c r="Y405">
        <v>20572</v>
      </c>
      <c r="Z405">
        <v>257.47000000000003</v>
      </c>
      <c r="AA405">
        <v>1.18</v>
      </c>
    </row>
    <row r="406" spans="2:27" x14ac:dyDescent="0.55000000000000004">
      <c r="B406">
        <v>3576</v>
      </c>
      <c r="C406">
        <v>20669</v>
      </c>
      <c r="D406">
        <v>20548</v>
      </c>
      <c r="E406">
        <v>39.407519000000001</v>
      </c>
      <c r="F406">
        <v>9.0910000000000001E-3</v>
      </c>
      <c r="G406">
        <v>0</v>
      </c>
      <c r="H406">
        <v>0.34</v>
      </c>
      <c r="I406">
        <f t="shared" si="47"/>
        <v>0.25</v>
      </c>
      <c r="J406">
        <f t="shared" si="48"/>
        <v>315.41000000000003</v>
      </c>
      <c r="K406">
        <f t="shared" si="49"/>
        <v>310.64999999999998</v>
      </c>
      <c r="L406" s="61">
        <f t="shared" si="50"/>
        <v>0.1207891316375448</v>
      </c>
      <c r="M406" s="62">
        <f t="shared" si="51"/>
        <v>109.99890001099989</v>
      </c>
      <c r="N406">
        <f t="shared" si="52"/>
        <v>6.0208196265381595</v>
      </c>
      <c r="O406">
        <f t="shared" si="53"/>
        <v>6.5452083676950252</v>
      </c>
      <c r="S406">
        <v>3576</v>
      </c>
      <c r="T406" t="s">
        <v>144</v>
      </c>
      <c r="U406">
        <v>0.25</v>
      </c>
      <c r="V406">
        <v>0</v>
      </c>
      <c r="Y406">
        <v>20573</v>
      </c>
      <c r="Z406">
        <v>261.23</v>
      </c>
      <c r="AA406">
        <v>0.9</v>
      </c>
    </row>
    <row r="407" spans="2:27" x14ac:dyDescent="0.55000000000000004">
      <c r="B407">
        <v>3577</v>
      </c>
      <c r="C407">
        <v>20548</v>
      </c>
      <c r="D407">
        <v>20549</v>
      </c>
      <c r="E407">
        <v>46.177339000000003</v>
      </c>
      <c r="F407">
        <v>1.4286E-2</v>
      </c>
      <c r="G407">
        <v>0</v>
      </c>
      <c r="H407">
        <v>0.47</v>
      </c>
      <c r="I407">
        <f t="shared" si="47"/>
        <v>0.4</v>
      </c>
      <c r="J407">
        <f t="shared" si="48"/>
        <v>310.31</v>
      </c>
      <c r="K407">
        <f t="shared" si="49"/>
        <v>306.61</v>
      </c>
      <c r="L407" s="61">
        <f t="shared" si="50"/>
        <v>8.0125881658100487E-2</v>
      </c>
      <c r="M407" s="62">
        <f t="shared" si="51"/>
        <v>69.998600027999444</v>
      </c>
      <c r="N407">
        <f t="shared" si="52"/>
        <v>4.2688323412054778</v>
      </c>
      <c r="O407">
        <f t="shared" si="53"/>
        <v>10.817323171553737</v>
      </c>
      <c r="S407">
        <v>3577</v>
      </c>
      <c r="T407" t="s">
        <v>144</v>
      </c>
      <c r="U407">
        <v>0.4</v>
      </c>
      <c r="V407">
        <v>0</v>
      </c>
      <c r="Y407">
        <v>20574</v>
      </c>
      <c r="Z407">
        <v>263.74</v>
      </c>
      <c r="AA407">
        <v>1.1200000000000001</v>
      </c>
    </row>
    <row r="408" spans="2:27" x14ac:dyDescent="0.55000000000000004">
      <c r="B408">
        <v>3578</v>
      </c>
      <c r="C408">
        <v>20549</v>
      </c>
      <c r="D408">
        <v>20550</v>
      </c>
      <c r="E408">
        <v>42.771182000000003</v>
      </c>
      <c r="F408">
        <v>1.4286E-2</v>
      </c>
      <c r="G408">
        <v>0</v>
      </c>
      <c r="H408">
        <v>0.01</v>
      </c>
      <c r="I408">
        <f t="shared" si="47"/>
        <v>0.4</v>
      </c>
      <c r="J408">
        <f t="shared" si="48"/>
        <v>306.14</v>
      </c>
      <c r="K408">
        <f t="shared" si="49"/>
        <v>301.74</v>
      </c>
      <c r="L408" s="61">
        <f t="shared" si="50"/>
        <v>0.1028730045384291</v>
      </c>
      <c r="M408" s="62">
        <f t="shared" si="51"/>
        <v>69.998600027999444</v>
      </c>
      <c r="N408">
        <f t="shared" si="52"/>
        <v>4.8369700647831069</v>
      </c>
      <c r="O408">
        <f t="shared" si="53"/>
        <v>8.8425566888262086</v>
      </c>
      <c r="S408">
        <v>3578</v>
      </c>
      <c r="T408" t="s">
        <v>144</v>
      </c>
      <c r="U408">
        <v>0.4</v>
      </c>
      <c r="V408">
        <v>0</v>
      </c>
      <c r="Y408">
        <v>20575</v>
      </c>
      <c r="Z408">
        <v>267.77999999999997</v>
      </c>
      <c r="AA408">
        <v>1.08</v>
      </c>
    </row>
    <row r="409" spans="2:27" x14ac:dyDescent="0.55000000000000004">
      <c r="B409">
        <v>3579</v>
      </c>
      <c r="C409">
        <v>20550</v>
      </c>
      <c r="D409">
        <v>20551</v>
      </c>
      <c r="E409">
        <v>43.337651999999999</v>
      </c>
      <c r="F409">
        <v>1.4286E-2</v>
      </c>
      <c r="G409">
        <v>0</v>
      </c>
      <c r="H409">
        <v>0.02</v>
      </c>
      <c r="I409">
        <f t="shared" si="47"/>
        <v>0.4</v>
      </c>
      <c r="J409">
        <f t="shared" si="48"/>
        <v>301.73</v>
      </c>
      <c r="K409">
        <f t="shared" si="49"/>
        <v>298.31</v>
      </c>
      <c r="L409" s="61">
        <f t="shared" si="50"/>
        <v>7.8915212111630231E-2</v>
      </c>
      <c r="M409" s="62">
        <f t="shared" si="51"/>
        <v>69.998600027999444</v>
      </c>
      <c r="N409">
        <f t="shared" si="52"/>
        <v>4.2364594284518109</v>
      </c>
      <c r="O409">
        <f t="shared" si="53"/>
        <v>10.229686541772805</v>
      </c>
      <c r="S409">
        <v>3579</v>
      </c>
      <c r="T409" t="s">
        <v>144</v>
      </c>
      <c r="U409">
        <v>0.4</v>
      </c>
      <c r="V409">
        <v>0</v>
      </c>
      <c r="Y409">
        <v>20576</v>
      </c>
      <c r="Z409">
        <v>271.5</v>
      </c>
      <c r="AA409">
        <v>0.94</v>
      </c>
    </row>
    <row r="410" spans="2:27" x14ac:dyDescent="0.55000000000000004">
      <c r="B410">
        <v>3580</v>
      </c>
      <c r="C410">
        <v>20551</v>
      </c>
      <c r="D410">
        <v>20552</v>
      </c>
      <c r="E410">
        <v>39.50159</v>
      </c>
      <c r="F410">
        <v>1.4286E-2</v>
      </c>
      <c r="G410">
        <v>0</v>
      </c>
      <c r="H410">
        <v>0.34</v>
      </c>
      <c r="I410">
        <f t="shared" si="47"/>
        <v>0.4</v>
      </c>
      <c r="J410">
        <f t="shared" si="48"/>
        <v>298.29000000000002</v>
      </c>
      <c r="K410">
        <f t="shared" si="49"/>
        <v>295.44</v>
      </c>
      <c r="L410" s="61">
        <f t="shared" si="50"/>
        <v>7.2148994508829209E-2</v>
      </c>
      <c r="M410" s="62">
        <f t="shared" si="51"/>
        <v>69.998600027999444</v>
      </c>
      <c r="N410">
        <f t="shared" si="52"/>
        <v>4.0507722769065824</v>
      </c>
      <c r="O410">
        <f t="shared" si="53"/>
        <v>9.7516195183812773</v>
      </c>
      <c r="S410">
        <v>3580</v>
      </c>
      <c r="T410" t="s">
        <v>144</v>
      </c>
      <c r="U410">
        <v>0.4</v>
      </c>
      <c r="V410">
        <v>0</v>
      </c>
      <c r="Y410">
        <v>20577</v>
      </c>
      <c r="Z410">
        <v>273.19</v>
      </c>
      <c r="AA410">
        <v>1.58</v>
      </c>
    </row>
    <row r="411" spans="2:27" x14ac:dyDescent="0.55000000000000004">
      <c r="B411">
        <v>3581</v>
      </c>
      <c r="C411">
        <v>20552</v>
      </c>
      <c r="D411">
        <v>20557</v>
      </c>
      <c r="E411">
        <v>78.360228000000006</v>
      </c>
      <c r="F411">
        <v>1.4286E-2</v>
      </c>
      <c r="G411">
        <v>0</v>
      </c>
      <c r="H411">
        <v>0</v>
      </c>
      <c r="I411">
        <f t="shared" si="47"/>
        <v>0.4</v>
      </c>
      <c r="J411">
        <f t="shared" si="48"/>
        <v>295.10000000000002</v>
      </c>
      <c r="K411">
        <f t="shared" si="49"/>
        <v>287.52</v>
      </c>
      <c r="L411" s="61">
        <f t="shared" si="50"/>
        <v>9.6732745596401784E-2</v>
      </c>
      <c r="M411" s="62">
        <f t="shared" si="51"/>
        <v>69.998600027999444</v>
      </c>
      <c r="N411">
        <f t="shared" si="52"/>
        <v>4.6903952879608184</v>
      </c>
      <c r="O411">
        <f t="shared" si="53"/>
        <v>16.706529660971849</v>
      </c>
      <c r="S411">
        <v>3581</v>
      </c>
      <c r="T411" t="s">
        <v>144</v>
      </c>
      <c r="U411">
        <v>0.4</v>
      </c>
      <c r="V411">
        <v>0</v>
      </c>
      <c r="Y411">
        <v>20578</v>
      </c>
      <c r="Z411">
        <v>275.77999999999997</v>
      </c>
      <c r="AA411">
        <v>1.18</v>
      </c>
    </row>
    <row r="412" spans="2:27" x14ac:dyDescent="0.55000000000000004">
      <c r="B412">
        <v>3582</v>
      </c>
      <c r="C412">
        <v>20553</v>
      </c>
      <c r="D412">
        <v>23263</v>
      </c>
      <c r="E412">
        <v>5.4125870000000003</v>
      </c>
      <c r="F412">
        <v>9.0910000000000001E-3</v>
      </c>
      <c r="G412">
        <v>0</v>
      </c>
      <c r="H412">
        <v>0</v>
      </c>
      <c r="I412">
        <f t="shared" si="47"/>
        <v>0.3</v>
      </c>
      <c r="J412">
        <f t="shared" si="48"/>
        <v>295.64</v>
      </c>
      <c r="K412">
        <f t="shared" si="49"/>
        <v>295.5</v>
      </c>
      <c r="L412" s="61">
        <f t="shared" si="50"/>
        <v>2.5865635046602733E-2</v>
      </c>
      <c r="M412" s="62">
        <f t="shared" si="51"/>
        <v>109.99890001099989</v>
      </c>
      <c r="N412">
        <f t="shared" si="52"/>
        <v>3.1462320968610751</v>
      </c>
      <c r="O412">
        <f t="shared" si="53"/>
        <v>1.7203393879936628</v>
      </c>
      <c r="S412">
        <v>3582</v>
      </c>
      <c r="T412" t="s">
        <v>144</v>
      </c>
      <c r="U412">
        <v>0.3</v>
      </c>
      <c r="V412">
        <v>0</v>
      </c>
      <c r="Y412">
        <v>20579</v>
      </c>
      <c r="Z412">
        <v>280.12</v>
      </c>
      <c r="AA412">
        <v>0.98</v>
      </c>
    </row>
    <row r="413" spans="2:27" x14ac:dyDescent="0.55000000000000004">
      <c r="B413">
        <v>3583</v>
      </c>
      <c r="C413">
        <v>20554</v>
      </c>
      <c r="D413">
        <v>20553</v>
      </c>
      <c r="E413">
        <v>50.073560999999998</v>
      </c>
      <c r="F413">
        <v>9.0910000000000001E-3</v>
      </c>
      <c r="G413">
        <v>0</v>
      </c>
      <c r="H413">
        <v>0.03</v>
      </c>
      <c r="I413">
        <f t="shared" si="47"/>
        <v>0.3</v>
      </c>
      <c r="J413">
        <f t="shared" si="48"/>
        <v>295.85000000000002</v>
      </c>
      <c r="K413">
        <f t="shared" si="49"/>
        <v>295.66999999999996</v>
      </c>
      <c r="L413" s="61">
        <f t="shared" si="50"/>
        <v>3.5947113887119728E-3</v>
      </c>
      <c r="M413" s="62">
        <f t="shared" si="51"/>
        <v>109.99890001099989</v>
      </c>
      <c r="N413">
        <f t="shared" si="52"/>
        <v>1.1729005725691815</v>
      </c>
      <c r="O413">
        <f t="shared" si="53"/>
        <v>42.692076524710281</v>
      </c>
      <c r="S413">
        <v>3583</v>
      </c>
      <c r="T413" t="s">
        <v>144</v>
      </c>
      <c r="U413">
        <v>0.3</v>
      </c>
      <c r="V413">
        <v>0</v>
      </c>
      <c r="Y413">
        <v>20580</v>
      </c>
      <c r="Z413">
        <v>283.08999999999997</v>
      </c>
      <c r="AA413">
        <v>0.97</v>
      </c>
    </row>
    <row r="414" spans="2:27" x14ac:dyDescent="0.55000000000000004">
      <c r="B414">
        <v>3584</v>
      </c>
      <c r="C414">
        <v>20555</v>
      </c>
      <c r="D414">
        <v>20556</v>
      </c>
      <c r="E414">
        <v>56.792206999999998</v>
      </c>
      <c r="F414">
        <v>1.4286E-2</v>
      </c>
      <c r="G414">
        <v>0</v>
      </c>
      <c r="H414">
        <v>2.15</v>
      </c>
      <c r="I414">
        <f t="shared" si="47"/>
        <v>0.3</v>
      </c>
      <c r="J414">
        <f t="shared" si="48"/>
        <v>295.83999999999997</v>
      </c>
      <c r="K414">
        <f t="shared" si="49"/>
        <v>294.75</v>
      </c>
      <c r="L414" s="61">
        <f t="shared" si="50"/>
        <v>1.9192774107193528E-2</v>
      </c>
      <c r="M414" s="62">
        <f t="shared" si="51"/>
        <v>69.998600027999444</v>
      </c>
      <c r="N414">
        <f t="shared" si="52"/>
        <v>1.7246424533880393</v>
      </c>
      <c r="O414">
        <f t="shared" si="53"/>
        <v>32.929844031400471</v>
      </c>
      <c r="S414">
        <v>3584</v>
      </c>
      <c r="T414" t="s">
        <v>144</v>
      </c>
      <c r="U414">
        <v>0.3</v>
      </c>
      <c r="V414">
        <v>0</v>
      </c>
      <c r="Y414">
        <v>20581</v>
      </c>
      <c r="Z414">
        <v>286.01</v>
      </c>
      <c r="AA414">
        <v>0.98</v>
      </c>
    </row>
    <row r="415" spans="2:27" x14ac:dyDescent="0.55000000000000004">
      <c r="B415">
        <v>3585</v>
      </c>
      <c r="C415">
        <v>20556</v>
      </c>
      <c r="D415">
        <v>20621</v>
      </c>
      <c r="E415">
        <v>15.684048000000001</v>
      </c>
      <c r="F415">
        <v>1.4286E-2</v>
      </c>
      <c r="G415">
        <v>0</v>
      </c>
      <c r="H415">
        <v>0</v>
      </c>
      <c r="I415">
        <f t="shared" si="47"/>
        <v>0.8</v>
      </c>
      <c r="J415">
        <f t="shared" si="48"/>
        <v>292.60000000000002</v>
      </c>
      <c r="K415">
        <f t="shared" si="49"/>
        <v>289.7</v>
      </c>
      <c r="L415" s="61">
        <f t="shared" si="50"/>
        <v>0.18490124488270082</v>
      </c>
      <c r="M415" s="62">
        <f t="shared" si="51"/>
        <v>69.998600027999444</v>
      </c>
      <c r="N415">
        <f t="shared" si="52"/>
        <v>10.29388397482874</v>
      </c>
      <c r="O415">
        <f t="shared" si="53"/>
        <v>1.5236278200095934</v>
      </c>
      <c r="S415">
        <v>3585</v>
      </c>
      <c r="T415" t="s">
        <v>144</v>
      </c>
      <c r="U415">
        <v>0.8</v>
      </c>
      <c r="V415">
        <v>0</v>
      </c>
      <c r="Y415">
        <v>20582</v>
      </c>
      <c r="Z415">
        <v>289.10000000000002</v>
      </c>
      <c r="AA415">
        <v>1.34</v>
      </c>
    </row>
    <row r="416" spans="2:27" x14ac:dyDescent="0.55000000000000004">
      <c r="B416">
        <v>3586</v>
      </c>
      <c r="C416">
        <v>20557</v>
      </c>
      <c r="D416">
        <v>21855</v>
      </c>
      <c r="E416">
        <v>27.625233999999999</v>
      </c>
      <c r="F416">
        <v>1.4286E-2</v>
      </c>
      <c r="G416">
        <v>0</v>
      </c>
      <c r="H416">
        <v>0</v>
      </c>
      <c r="I416">
        <f t="shared" si="47"/>
        <v>0.4</v>
      </c>
      <c r="J416">
        <f t="shared" si="48"/>
        <v>287.52</v>
      </c>
      <c r="K416">
        <f t="shared" si="49"/>
        <v>281</v>
      </c>
      <c r="L416" s="61">
        <f t="shared" si="50"/>
        <v>0.23601610035230769</v>
      </c>
      <c r="M416" s="62">
        <f t="shared" si="51"/>
        <v>69.998600027999444</v>
      </c>
      <c r="N416">
        <f t="shared" si="52"/>
        <v>7.3264485261323014</v>
      </c>
      <c r="O416">
        <f t="shared" si="53"/>
        <v>3.7706173600299095</v>
      </c>
      <c r="S416">
        <v>3586</v>
      </c>
      <c r="T416" t="s">
        <v>144</v>
      </c>
      <c r="U416">
        <v>0.4</v>
      </c>
      <c r="V416">
        <v>0</v>
      </c>
      <c r="Y416">
        <v>20583</v>
      </c>
      <c r="Z416">
        <v>293.81</v>
      </c>
      <c r="AA416">
        <v>1.03</v>
      </c>
    </row>
    <row r="417" spans="2:27" x14ac:dyDescent="0.55000000000000004">
      <c r="B417">
        <v>3587</v>
      </c>
      <c r="C417">
        <v>20558</v>
      </c>
      <c r="D417">
        <v>20625</v>
      </c>
      <c r="E417">
        <v>1.6636299999999999</v>
      </c>
      <c r="F417">
        <v>1.4286E-2</v>
      </c>
      <c r="G417">
        <v>0</v>
      </c>
      <c r="H417">
        <v>0</v>
      </c>
      <c r="I417">
        <f t="shared" si="47"/>
        <v>0.4</v>
      </c>
      <c r="J417">
        <f t="shared" si="48"/>
        <v>268.02</v>
      </c>
      <c r="K417">
        <f t="shared" si="49"/>
        <v>267.56</v>
      </c>
      <c r="L417" s="61">
        <f t="shared" si="50"/>
        <v>0.27650378990519497</v>
      </c>
      <c r="M417" s="62">
        <f t="shared" si="51"/>
        <v>69.998600027999444</v>
      </c>
      <c r="N417">
        <f t="shared" si="52"/>
        <v>7.9300008107461455</v>
      </c>
      <c r="O417">
        <f t="shared" si="53"/>
        <v>0.20978938586558185</v>
      </c>
      <c r="S417">
        <v>3587</v>
      </c>
      <c r="T417" t="s">
        <v>144</v>
      </c>
      <c r="U417">
        <v>0.4</v>
      </c>
      <c r="V417">
        <v>0</v>
      </c>
      <c r="Y417">
        <v>20586</v>
      </c>
      <c r="Z417">
        <v>274.5</v>
      </c>
      <c r="AA417">
        <v>1.58</v>
      </c>
    </row>
    <row r="418" spans="2:27" x14ac:dyDescent="0.55000000000000004">
      <c r="B418">
        <v>3588</v>
      </c>
      <c r="C418">
        <v>20559</v>
      </c>
      <c r="D418">
        <v>23700</v>
      </c>
      <c r="E418">
        <v>12.467181</v>
      </c>
      <c r="F418">
        <v>1.4286E-2</v>
      </c>
      <c r="G418">
        <v>0</v>
      </c>
      <c r="H418">
        <v>0</v>
      </c>
      <c r="I418">
        <f t="shared" si="47"/>
        <v>0.25</v>
      </c>
      <c r="J418">
        <f t="shared" si="48"/>
        <v>252.02</v>
      </c>
      <c r="K418">
        <f t="shared" si="49"/>
        <v>251.34</v>
      </c>
      <c r="L418" s="61">
        <f t="shared" si="50"/>
        <v>5.454320427368519E-2</v>
      </c>
      <c r="M418" s="62">
        <f t="shared" si="51"/>
        <v>69.998600027999444</v>
      </c>
      <c r="N418">
        <f t="shared" si="52"/>
        <v>2.5746193155297381</v>
      </c>
      <c r="O418">
        <f t="shared" si="53"/>
        <v>4.8423395741652895</v>
      </c>
      <c r="S418">
        <v>3588</v>
      </c>
      <c r="T418" t="s">
        <v>144</v>
      </c>
      <c r="U418">
        <v>0.25</v>
      </c>
      <c r="V418">
        <v>0</v>
      </c>
      <c r="Y418">
        <v>20587</v>
      </c>
      <c r="Z418">
        <v>279.26</v>
      </c>
      <c r="AA418">
        <v>1.55</v>
      </c>
    </row>
    <row r="419" spans="2:27" x14ac:dyDescent="0.55000000000000004">
      <c r="B419">
        <v>3589</v>
      </c>
      <c r="C419">
        <v>20560</v>
      </c>
      <c r="D419">
        <v>20559</v>
      </c>
      <c r="E419">
        <v>18.933561000000001</v>
      </c>
      <c r="F419">
        <v>1.4286E-2</v>
      </c>
      <c r="G419">
        <v>0</v>
      </c>
      <c r="H419">
        <v>0.02</v>
      </c>
      <c r="I419">
        <f t="shared" si="47"/>
        <v>0.25</v>
      </c>
      <c r="J419">
        <f t="shared" si="48"/>
        <v>252.8</v>
      </c>
      <c r="K419">
        <f t="shared" si="49"/>
        <v>252.04000000000002</v>
      </c>
      <c r="L419" s="61">
        <f t="shared" si="50"/>
        <v>4.0140362396698166E-2</v>
      </c>
      <c r="M419" s="62">
        <f t="shared" si="51"/>
        <v>69.998600027999444</v>
      </c>
      <c r="N419">
        <f t="shared" si="52"/>
        <v>2.2086827720541335</v>
      </c>
      <c r="O419">
        <f t="shared" si="53"/>
        <v>8.572331545100651</v>
      </c>
      <c r="S419">
        <v>3589</v>
      </c>
      <c r="T419" t="s">
        <v>144</v>
      </c>
      <c r="U419">
        <v>0.25</v>
      </c>
      <c r="V419">
        <v>0</v>
      </c>
      <c r="Y419">
        <v>20588</v>
      </c>
      <c r="Z419">
        <v>281.17</v>
      </c>
      <c r="AA419">
        <v>1.5</v>
      </c>
    </row>
    <row r="420" spans="2:27" x14ac:dyDescent="0.55000000000000004">
      <c r="B420">
        <v>3590</v>
      </c>
      <c r="C420">
        <v>20562</v>
      </c>
      <c r="D420">
        <v>20563</v>
      </c>
      <c r="E420">
        <v>7.347359</v>
      </c>
      <c r="F420">
        <v>9.0910000000000001E-3</v>
      </c>
      <c r="G420">
        <v>0</v>
      </c>
      <c r="H420">
        <v>0.04</v>
      </c>
      <c r="I420">
        <f t="shared" si="47"/>
        <v>0.3</v>
      </c>
      <c r="J420">
        <f t="shared" si="48"/>
        <v>253.62</v>
      </c>
      <c r="K420">
        <f t="shared" si="49"/>
        <v>253.41</v>
      </c>
      <c r="L420" s="61">
        <f t="shared" si="50"/>
        <v>2.858169853957156E-2</v>
      </c>
      <c r="M420" s="62">
        <f t="shared" si="51"/>
        <v>109.99890001099989</v>
      </c>
      <c r="N420">
        <f t="shared" si="52"/>
        <v>3.3072970357887739</v>
      </c>
      <c r="O420">
        <f t="shared" si="53"/>
        <v>2.2215600596175937</v>
      </c>
      <c r="S420">
        <v>3590</v>
      </c>
      <c r="T420" t="s">
        <v>144</v>
      </c>
      <c r="U420">
        <v>0.3</v>
      </c>
      <c r="V420">
        <v>0</v>
      </c>
      <c r="Y420">
        <v>20589</v>
      </c>
      <c r="Z420">
        <v>305.73</v>
      </c>
      <c r="AA420">
        <v>2.2799999999999998</v>
      </c>
    </row>
    <row r="421" spans="2:27" x14ac:dyDescent="0.55000000000000004">
      <c r="B421">
        <v>3591</v>
      </c>
      <c r="C421">
        <v>20563</v>
      </c>
      <c r="D421">
        <v>20564</v>
      </c>
      <c r="E421">
        <v>22.549496999999999</v>
      </c>
      <c r="F421">
        <v>9.0910000000000001E-3</v>
      </c>
      <c r="G421">
        <v>0</v>
      </c>
      <c r="H421">
        <v>0.02</v>
      </c>
      <c r="I421">
        <f t="shared" si="47"/>
        <v>0.3</v>
      </c>
      <c r="J421">
        <f t="shared" si="48"/>
        <v>253.37</v>
      </c>
      <c r="K421">
        <f t="shared" si="49"/>
        <v>249.96</v>
      </c>
      <c r="L421" s="61">
        <f t="shared" si="50"/>
        <v>0.15122288537079107</v>
      </c>
      <c r="M421" s="62">
        <f t="shared" si="51"/>
        <v>109.99890001099989</v>
      </c>
      <c r="N421">
        <f t="shared" si="52"/>
        <v>7.6074296452573726</v>
      </c>
      <c r="O421">
        <f t="shared" si="53"/>
        <v>2.9641413790869322</v>
      </c>
      <c r="S421">
        <v>3591</v>
      </c>
      <c r="T421" t="s">
        <v>144</v>
      </c>
      <c r="U421">
        <v>0.3</v>
      </c>
      <c r="V421">
        <v>0</v>
      </c>
      <c r="Y421">
        <v>20590</v>
      </c>
      <c r="Z421">
        <v>303.27</v>
      </c>
      <c r="AA421">
        <v>2.13</v>
      </c>
    </row>
    <row r="422" spans="2:27" x14ac:dyDescent="0.55000000000000004">
      <c r="B422">
        <v>3592</v>
      </c>
      <c r="C422">
        <v>20564</v>
      </c>
      <c r="D422">
        <v>20565</v>
      </c>
      <c r="E422">
        <v>15.99821</v>
      </c>
      <c r="F422">
        <v>9.0910000000000001E-3</v>
      </c>
      <c r="G422">
        <v>0</v>
      </c>
      <c r="H422">
        <v>0.06</v>
      </c>
      <c r="I422">
        <f t="shared" si="47"/>
        <v>0.3</v>
      </c>
      <c r="J422">
        <f t="shared" si="48"/>
        <v>249.94</v>
      </c>
      <c r="K422">
        <f t="shared" si="49"/>
        <v>249.09</v>
      </c>
      <c r="L422" s="61">
        <f t="shared" si="50"/>
        <v>5.3130944024362373E-2</v>
      </c>
      <c r="M422" s="62">
        <f t="shared" si="51"/>
        <v>109.99890001099989</v>
      </c>
      <c r="N422">
        <f t="shared" si="52"/>
        <v>4.5092358458057911</v>
      </c>
      <c r="O422">
        <f t="shared" si="53"/>
        <v>3.547876080795493</v>
      </c>
      <c r="S422">
        <v>3592</v>
      </c>
      <c r="T422" t="s">
        <v>144</v>
      </c>
      <c r="U422">
        <v>0.3</v>
      </c>
      <c r="V422">
        <v>0</v>
      </c>
      <c r="Y422">
        <v>20591</v>
      </c>
      <c r="Z422">
        <v>308.16000000000003</v>
      </c>
      <c r="AA422">
        <v>1.75</v>
      </c>
    </row>
    <row r="423" spans="2:27" x14ac:dyDescent="0.55000000000000004">
      <c r="B423">
        <v>3593</v>
      </c>
      <c r="C423">
        <v>20565</v>
      </c>
      <c r="D423">
        <v>20568</v>
      </c>
      <c r="E423">
        <v>17.373183999999998</v>
      </c>
      <c r="F423">
        <v>9.0910000000000001E-3</v>
      </c>
      <c r="G423">
        <v>0</v>
      </c>
      <c r="H423">
        <v>0</v>
      </c>
      <c r="I423">
        <f t="shared" si="47"/>
        <v>0.3</v>
      </c>
      <c r="J423">
        <f t="shared" si="48"/>
        <v>249.03</v>
      </c>
      <c r="K423">
        <f t="shared" si="49"/>
        <v>246.76</v>
      </c>
      <c r="L423" s="61">
        <f t="shared" si="50"/>
        <v>0.13066113845337796</v>
      </c>
      <c r="M423" s="62">
        <f t="shared" si="51"/>
        <v>109.99890001099989</v>
      </c>
      <c r="N423">
        <f t="shared" si="52"/>
        <v>7.0713511404481055</v>
      </c>
      <c r="O423">
        <f t="shared" si="53"/>
        <v>2.4568408009928175</v>
      </c>
      <c r="S423">
        <v>3593</v>
      </c>
      <c r="T423" t="s">
        <v>144</v>
      </c>
      <c r="U423">
        <v>0.3</v>
      </c>
      <c r="V423">
        <v>0</v>
      </c>
      <c r="Y423">
        <v>20592</v>
      </c>
      <c r="Z423">
        <v>308.88</v>
      </c>
      <c r="AA423">
        <v>1.18</v>
      </c>
    </row>
    <row r="424" spans="2:27" x14ac:dyDescent="0.55000000000000004">
      <c r="B424">
        <v>3594</v>
      </c>
      <c r="C424">
        <v>20566</v>
      </c>
      <c r="D424">
        <v>20568</v>
      </c>
      <c r="E424">
        <v>18.595088000000001</v>
      </c>
      <c r="F424">
        <v>1.4286E-2</v>
      </c>
      <c r="G424">
        <v>0</v>
      </c>
      <c r="H424">
        <v>0</v>
      </c>
      <c r="I424">
        <f t="shared" si="47"/>
        <v>0.5</v>
      </c>
      <c r="J424">
        <f t="shared" si="48"/>
        <v>248.12</v>
      </c>
      <c r="K424">
        <f t="shared" si="49"/>
        <v>246.76</v>
      </c>
      <c r="L424" s="61">
        <f t="shared" si="50"/>
        <v>7.3137594186164306E-2</v>
      </c>
      <c r="M424" s="62">
        <f t="shared" si="51"/>
        <v>69.998600027999444</v>
      </c>
      <c r="N424">
        <f t="shared" si="52"/>
        <v>4.7325988960465901</v>
      </c>
      <c r="O424">
        <f t="shared" si="53"/>
        <v>3.9291493761564156</v>
      </c>
      <c r="S424">
        <v>3594</v>
      </c>
      <c r="T424" t="s">
        <v>144</v>
      </c>
      <c r="U424">
        <v>0.5</v>
      </c>
      <c r="V424">
        <v>0</v>
      </c>
      <c r="Y424">
        <v>20593</v>
      </c>
      <c r="Z424">
        <v>305.52999999999997</v>
      </c>
      <c r="AA424">
        <v>1.76</v>
      </c>
    </row>
    <row r="425" spans="2:27" x14ac:dyDescent="0.55000000000000004">
      <c r="B425">
        <v>3595</v>
      </c>
      <c r="C425">
        <v>20569</v>
      </c>
      <c r="D425">
        <v>23264</v>
      </c>
      <c r="E425">
        <v>6.9950219999999996</v>
      </c>
      <c r="F425">
        <v>1.4286E-2</v>
      </c>
      <c r="G425">
        <v>0</v>
      </c>
      <c r="H425">
        <v>0</v>
      </c>
      <c r="I425">
        <f t="shared" si="47"/>
        <v>0.3</v>
      </c>
      <c r="J425">
        <f t="shared" si="48"/>
        <v>251.42</v>
      </c>
      <c r="K425">
        <f t="shared" si="49"/>
        <v>250.34</v>
      </c>
      <c r="L425" s="61">
        <f t="shared" si="50"/>
        <v>0.15439551155092637</v>
      </c>
      <c r="M425" s="62">
        <f t="shared" si="51"/>
        <v>69.998600027999444</v>
      </c>
      <c r="N425">
        <f t="shared" si="52"/>
        <v>4.8915616544692897</v>
      </c>
      <c r="O425">
        <f t="shared" si="53"/>
        <v>1.4300181606847038</v>
      </c>
      <c r="S425">
        <v>3595</v>
      </c>
      <c r="T425" t="s">
        <v>144</v>
      </c>
      <c r="U425">
        <v>0.3</v>
      </c>
      <c r="V425">
        <v>0</v>
      </c>
      <c r="Y425">
        <v>20594</v>
      </c>
      <c r="Z425">
        <v>303.22000000000003</v>
      </c>
      <c r="AA425">
        <v>1.48</v>
      </c>
    </row>
    <row r="426" spans="2:27" x14ac:dyDescent="0.55000000000000004">
      <c r="B426">
        <v>3596</v>
      </c>
      <c r="C426">
        <v>20570</v>
      </c>
      <c r="D426">
        <v>23265</v>
      </c>
      <c r="E426">
        <v>20.206229</v>
      </c>
      <c r="F426">
        <v>9.0910000000000001E-3</v>
      </c>
      <c r="G426">
        <v>0</v>
      </c>
      <c r="H426">
        <v>0</v>
      </c>
      <c r="I426">
        <f t="shared" si="47"/>
        <v>0.2</v>
      </c>
      <c r="J426">
        <f t="shared" si="48"/>
        <v>255.26</v>
      </c>
      <c r="K426">
        <f t="shared" si="49"/>
        <v>253.4</v>
      </c>
      <c r="L426" s="61">
        <f t="shared" si="50"/>
        <v>9.2050822545858765E-2</v>
      </c>
      <c r="M426" s="62">
        <f t="shared" si="51"/>
        <v>109.99890001099989</v>
      </c>
      <c r="N426">
        <f t="shared" si="52"/>
        <v>4.5294852381001647</v>
      </c>
      <c r="O426">
        <f t="shared" si="53"/>
        <v>4.46104312914711</v>
      </c>
      <c r="S426">
        <v>3596</v>
      </c>
      <c r="T426" t="s">
        <v>144</v>
      </c>
      <c r="U426">
        <v>0.2</v>
      </c>
      <c r="V426">
        <v>0</v>
      </c>
      <c r="Y426">
        <v>20595</v>
      </c>
      <c r="Z426">
        <v>298.61</v>
      </c>
      <c r="AA426">
        <v>1.78</v>
      </c>
    </row>
    <row r="427" spans="2:27" x14ac:dyDescent="0.55000000000000004">
      <c r="B427">
        <v>3597</v>
      </c>
      <c r="C427">
        <v>20571</v>
      </c>
      <c r="D427">
        <v>20569</v>
      </c>
      <c r="E427">
        <v>23.729908999999999</v>
      </c>
      <c r="F427">
        <v>1.4286E-2</v>
      </c>
      <c r="G427">
        <v>0</v>
      </c>
      <c r="H427">
        <v>0.31</v>
      </c>
      <c r="I427">
        <f t="shared" si="47"/>
        <v>0.3</v>
      </c>
      <c r="J427">
        <f t="shared" si="48"/>
        <v>254.84</v>
      </c>
      <c r="K427">
        <f t="shared" si="49"/>
        <v>251.73</v>
      </c>
      <c r="L427" s="61">
        <f t="shared" si="50"/>
        <v>0.13105823541084854</v>
      </c>
      <c r="M427" s="62">
        <f t="shared" si="51"/>
        <v>69.998600027999444</v>
      </c>
      <c r="N427">
        <f t="shared" si="52"/>
        <v>4.5067384522115592</v>
      </c>
      <c r="O427">
        <f t="shared" si="53"/>
        <v>5.2654284804025391</v>
      </c>
      <c r="S427">
        <v>3597</v>
      </c>
      <c r="T427" t="s">
        <v>144</v>
      </c>
      <c r="U427">
        <v>0.3</v>
      </c>
      <c r="V427">
        <v>0</v>
      </c>
      <c r="Y427">
        <v>20596</v>
      </c>
      <c r="Z427">
        <v>294.89</v>
      </c>
      <c r="AA427">
        <v>1.83</v>
      </c>
    </row>
    <row r="428" spans="2:27" x14ac:dyDescent="0.55000000000000004">
      <c r="B428">
        <v>3598</v>
      </c>
      <c r="C428">
        <v>20572</v>
      </c>
      <c r="D428">
        <v>20571</v>
      </c>
      <c r="E428">
        <v>20.350000000000001</v>
      </c>
      <c r="F428">
        <v>1.4286E-2</v>
      </c>
      <c r="G428">
        <v>0</v>
      </c>
      <c r="H428">
        <v>0.02</v>
      </c>
      <c r="I428">
        <f t="shared" si="47"/>
        <v>0.3</v>
      </c>
      <c r="J428">
        <f t="shared" si="48"/>
        <v>257.47000000000003</v>
      </c>
      <c r="K428">
        <f t="shared" si="49"/>
        <v>254.86</v>
      </c>
      <c r="L428" s="61">
        <f t="shared" si="50"/>
        <v>0.12825552825552891</v>
      </c>
      <c r="M428" s="62">
        <f t="shared" si="51"/>
        <v>69.998600027999444</v>
      </c>
      <c r="N428">
        <f t="shared" si="52"/>
        <v>4.4582892669141501</v>
      </c>
      <c r="O428">
        <f t="shared" si="53"/>
        <v>4.5645310973923099</v>
      </c>
      <c r="S428">
        <v>3598</v>
      </c>
      <c r="T428" t="s">
        <v>144</v>
      </c>
      <c r="U428">
        <v>0.3</v>
      </c>
      <c r="V428">
        <v>0</v>
      </c>
      <c r="Y428">
        <v>20597</v>
      </c>
      <c r="Z428">
        <v>291.66000000000003</v>
      </c>
      <c r="AA428">
        <v>1.33</v>
      </c>
    </row>
    <row r="429" spans="2:27" x14ac:dyDescent="0.55000000000000004">
      <c r="B429">
        <v>3599</v>
      </c>
      <c r="C429">
        <v>20573</v>
      </c>
      <c r="D429">
        <v>20572</v>
      </c>
      <c r="E429">
        <v>23.398395000000001</v>
      </c>
      <c r="F429">
        <v>1.4286E-2</v>
      </c>
      <c r="G429">
        <v>0</v>
      </c>
      <c r="H429">
        <v>0.46</v>
      </c>
      <c r="I429">
        <f t="shared" si="47"/>
        <v>0.3</v>
      </c>
      <c r="J429">
        <f t="shared" si="48"/>
        <v>261.23</v>
      </c>
      <c r="K429">
        <f t="shared" si="49"/>
        <v>257.93</v>
      </c>
      <c r="L429" s="61">
        <f t="shared" si="50"/>
        <v>0.14103531460170712</v>
      </c>
      <c r="M429" s="62">
        <f t="shared" si="51"/>
        <v>69.998600027999444</v>
      </c>
      <c r="N429">
        <f t="shared" si="52"/>
        <v>4.6751347431424088</v>
      </c>
      <c r="O429">
        <f t="shared" si="53"/>
        <v>5.0048600276861075</v>
      </c>
      <c r="S429">
        <v>3599</v>
      </c>
      <c r="T429" t="s">
        <v>144</v>
      </c>
      <c r="U429">
        <v>0.3</v>
      </c>
      <c r="V429">
        <v>0</v>
      </c>
      <c r="Y429">
        <v>20598</v>
      </c>
      <c r="Z429">
        <v>289.45</v>
      </c>
      <c r="AA429">
        <v>2</v>
      </c>
    </row>
    <row r="430" spans="2:27" x14ac:dyDescent="0.55000000000000004">
      <c r="B430">
        <v>3600</v>
      </c>
      <c r="C430">
        <v>20574</v>
      </c>
      <c r="D430">
        <v>20573</v>
      </c>
      <c r="E430">
        <v>22.35285</v>
      </c>
      <c r="F430">
        <v>1.4286E-2</v>
      </c>
      <c r="G430">
        <v>0</v>
      </c>
      <c r="H430">
        <v>0.1</v>
      </c>
      <c r="I430">
        <f t="shared" si="47"/>
        <v>0.3</v>
      </c>
      <c r="J430">
        <f t="shared" si="48"/>
        <v>263.74</v>
      </c>
      <c r="K430">
        <f t="shared" si="49"/>
        <v>261.33000000000004</v>
      </c>
      <c r="L430" s="61">
        <f t="shared" si="50"/>
        <v>0.10781622925040736</v>
      </c>
      <c r="M430" s="62">
        <f t="shared" si="51"/>
        <v>69.998600027999444</v>
      </c>
      <c r="N430">
        <f t="shared" si="52"/>
        <v>4.087636475561176</v>
      </c>
      <c r="O430">
        <f t="shared" si="53"/>
        <v>5.4684045740469776</v>
      </c>
      <c r="S430">
        <v>3600</v>
      </c>
      <c r="T430" t="s">
        <v>144</v>
      </c>
      <c r="U430">
        <v>0.3</v>
      </c>
      <c r="V430">
        <v>0</v>
      </c>
      <c r="Y430">
        <v>20599</v>
      </c>
      <c r="Z430">
        <v>285.97000000000003</v>
      </c>
      <c r="AA430">
        <v>2</v>
      </c>
    </row>
    <row r="431" spans="2:27" x14ac:dyDescent="0.55000000000000004">
      <c r="B431">
        <v>3601</v>
      </c>
      <c r="C431">
        <v>20575</v>
      </c>
      <c r="D431">
        <v>20574</v>
      </c>
      <c r="E431">
        <v>23.243234000000001</v>
      </c>
      <c r="F431">
        <v>1.4286E-2</v>
      </c>
      <c r="G431">
        <v>0</v>
      </c>
      <c r="H431">
        <v>0.21</v>
      </c>
      <c r="I431">
        <f t="shared" si="47"/>
        <v>0.3</v>
      </c>
      <c r="J431">
        <f t="shared" si="48"/>
        <v>267.77999999999997</v>
      </c>
      <c r="K431">
        <f t="shared" si="49"/>
        <v>263.95</v>
      </c>
      <c r="L431" s="61">
        <f t="shared" si="50"/>
        <v>0.164779135295888</v>
      </c>
      <c r="M431" s="62">
        <f t="shared" si="51"/>
        <v>69.998600027999444</v>
      </c>
      <c r="N431">
        <f t="shared" si="52"/>
        <v>5.0533724254204149</v>
      </c>
      <c r="O431">
        <f t="shared" si="53"/>
        <v>4.5995489829875904</v>
      </c>
      <c r="S431">
        <v>3601</v>
      </c>
      <c r="T431" t="s">
        <v>144</v>
      </c>
      <c r="U431">
        <v>0.3</v>
      </c>
      <c r="V431">
        <v>0</v>
      </c>
      <c r="Y431">
        <v>20600</v>
      </c>
      <c r="Z431">
        <v>283.56</v>
      </c>
      <c r="AA431">
        <v>2.02</v>
      </c>
    </row>
    <row r="432" spans="2:27" x14ac:dyDescent="0.55000000000000004">
      <c r="B432">
        <v>3602</v>
      </c>
      <c r="C432">
        <v>20576</v>
      </c>
      <c r="D432">
        <v>20575</v>
      </c>
      <c r="E432">
        <v>20.370453000000001</v>
      </c>
      <c r="F432">
        <v>1.4286E-2</v>
      </c>
      <c r="G432">
        <v>0</v>
      </c>
      <c r="H432">
        <v>0.18</v>
      </c>
      <c r="I432">
        <f t="shared" si="47"/>
        <v>0.3</v>
      </c>
      <c r="J432">
        <f t="shared" si="48"/>
        <v>271.5</v>
      </c>
      <c r="K432">
        <f t="shared" si="49"/>
        <v>267.95999999999998</v>
      </c>
      <c r="L432" s="61">
        <f t="shared" si="50"/>
        <v>0.17378111326243065</v>
      </c>
      <c r="M432" s="62">
        <f t="shared" si="51"/>
        <v>69.998600027999444</v>
      </c>
      <c r="N432">
        <f t="shared" si="52"/>
        <v>5.1895713101687235</v>
      </c>
      <c r="O432">
        <f t="shared" si="53"/>
        <v>3.925266998467686</v>
      </c>
      <c r="S432">
        <v>3602</v>
      </c>
      <c r="T432" t="s">
        <v>144</v>
      </c>
      <c r="U432">
        <v>0.3</v>
      </c>
      <c r="V432">
        <v>0</v>
      </c>
      <c r="Y432">
        <v>20601</v>
      </c>
      <c r="Z432">
        <v>282.5</v>
      </c>
      <c r="AA432">
        <v>1.1000000000000001</v>
      </c>
    </row>
    <row r="433" spans="2:27" x14ac:dyDescent="0.55000000000000004">
      <c r="B433">
        <v>3603</v>
      </c>
      <c r="C433">
        <v>20577</v>
      </c>
      <c r="D433">
        <v>20576</v>
      </c>
      <c r="E433">
        <v>19.493245999999999</v>
      </c>
      <c r="F433">
        <v>1.4286E-2</v>
      </c>
      <c r="G433">
        <v>0</v>
      </c>
      <c r="H433">
        <v>0.13</v>
      </c>
      <c r="I433">
        <f t="shared" si="47"/>
        <v>0.3</v>
      </c>
      <c r="J433">
        <f t="shared" si="48"/>
        <v>273.19</v>
      </c>
      <c r="K433">
        <f t="shared" si="49"/>
        <v>271.63</v>
      </c>
      <c r="L433" s="61">
        <f t="shared" si="50"/>
        <v>8.0027718318437177E-2</v>
      </c>
      <c r="M433" s="62">
        <f t="shared" si="51"/>
        <v>69.998600027999444</v>
      </c>
      <c r="N433">
        <f t="shared" si="52"/>
        <v>3.5216842405902424</v>
      </c>
      <c r="O433">
        <f t="shared" si="53"/>
        <v>5.5352055063099259</v>
      </c>
      <c r="S433">
        <v>3603</v>
      </c>
      <c r="T433" t="s">
        <v>144</v>
      </c>
      <c r="U433">
        <v>0.3</v>
      </c>
      <c r="V433">
        <v>0</v>
      </c>
      <c r="Y433">
        <v>20602</v>
      </c>
      <c r="Z433">
        <v>284.66000000000003</v>
      </c>
      <c r="AA433">
        <v>1.1499999999999999</v>
      </c>
    </row>
    <row r="434" spans="2:27" x14ac:dyDescent="0.55000000000000004">
      <c r="B434">
        <v>3604</v>
      </c>
      <c r="C434">
        <v>20578</v>
      </c>
      <c r="D434">
        <v>20586</v>
      </c>
      <c r="E434">
        <v>20.879283000000001</v>
      </c>
      <c r="F434">
        <v>1.4286E-2</v>
      </c>
      <c r="G434">
        <v>0</v>
      </c>
      <c r="H434">
        <v>0</v>
      </c>
      <c r="I434">
        <f t="shared" si="47"/>
        <v>0.3</v>
      </c>
      <c r="J434">
        <f t="shared" si="48"/>
        <v>275.77999999999997</v>
      </c>
      <c r="K434">
        <f t="shared" si="49"/>
        <v>274.5</v>
      </c>
      <c r="L434" s="61">
        <f t="shared" si="50"/>
        <v>6.1304787142354107E-2</v>
      </c>
      <c r="M434" s="62">
        <f t="shared" si="51"/>
        <v>69.998600027999444</v>
      </c>
      <c r="N434">
        <f t="shared" si="52"/>
        <v>3.0823176339758955</v>
      </c>
      <c r="O434">
        <f t="shared" si="53"/>
        <v>6.7738907794092977</v>
      </c>
      <c r="S434">
        <v>3604</v>
      </c>
      <c r="T434" t="s">
        <v>144</v>
      </c>
      <c r="U434">
        <v>0.3</v>
      </c>
      <c r="V434">
        <v>0</v>
      </c>
      <c r="Y434">
        <v>20603</v>
      </c>
      <c r="Z434">
        <v>270.67</v>
      </c>
      <c r="AA434">
        <v>1.48</v>
      </c>
    </row>
    <row r="435" spans="2:27" x14ac:dyDescent="0.55000000000000004">
      <c r="B435">
        <v>3605</v>
      </c>
      <c r="C435">
        <v>20579</v>
      </c>
      <c r="D435">
        <v>20578</v>
      </c>
      <c r="E435">
        <v>40.036338000000001</v>
      </c>
      <c r="F435">
        <v>1.4286E-2</v>
      </c>
      <c r="G435">
        <v>0</v>
      </c>
      <c r="H435">
        <v>0.06</v>
      </c>
      <c r="I435">
        <f t="shared" si="47"/>
        <v>0.3</v>
      </c>
      <c r="J435">
        <f t="shared" si="48"/>
        <v>280.12</v>
      </c>
      <c r="K435">
        <f t="shared" si="49"/>
        <v>275.83999999999997</v>
      </c>
      <c r="L435" s="61">
        <f t="shared" si="50"/>
        <v>0.10690288407496283</v>
      </c>
      <c r="M435" s="62">
        <f t="shared" si="51"/>
        <v>69.998600027999444</v>
      </c>
      <c r="N435">
        <f t="shared" si="52"/>
        <v>4.0702858248348672</v>
      </c>
      <c r="O435">
        <f t="shared" si="53"/>
        <v>9.83624731111464</v>
      </c>
      <c r="S435">
        <v>3605</v>
      </c>
      <c r="T435" t="s">
        <v>144</v>
      </c>
      <c r="U435">
        <v>0.3</v>
      </c>
      <c r="V435">
        <v>0</v>
      </c>
      <c r="Y435">
        <v>20604</v>
      </c>
      <c r="Z435">
        <v>270.33999999999997</v>
      </c>
      <c r="AA435">
        <v>1.48</v>
      </c>
    </row>
    <row r="436" spans="2:27" x14ac:dyDescent="0.55000000000000004">
      <c r="B436">
        <v>3606</v>
      </c>
      <c r="C436">
        <v>20580</v>
      </c>
      <c r="D436">
        <v>20579</v>
      </c>
      <c r="E436">
        <v>33.316704000000001</v>
      </c>
      <c r="F436">
        <v>1.4286E-2</v>
      </c>
      <c r="G436">
        <v>0</v>
      </c>
      <c r="H436">
        <v>0.06</v>
      </c>
      <c r="I436">
        <f t="shared" si="47"/>
        <v>0.3</v>
      </c>
      <c r="J436">
        <f t="shared" si="48"/>
        <v>283.08999999999997</v>
      </c>
      <c r="K436">
        <f t="shared" si="49"/>
        <v>280.18</v>
      </c>
      <c r="L436" s="61">
        <f t="shared" si="50"/>
        <v>8.734357396217729E-2</v>
      </c>
      <c r="M436" s="62">
        <f t="shared" si="51"/>
        <v>69.998600027999444</v>
      </c>
      <c r="N436">
        <f t="shared" si="52"/>
        <v>3.6791345925534102</v>
      </c>
      <c r="O436">
        <f t="shared" si="53"/>
        <v>9.0555817303974706</v>
      </c>
      <c r="S436">
        <v>3606</v>
      </c>
      <c r="T436" t="s">
        <v>144</v>
      </c>
      <c r="U436">
        <v>0.3</v>
      </c>
      <c r="V436">
        <v>0</v>
      </c>
      <c r="Y436">
        <v>20605</v>
      </c>
      <c r="Z436">
        <v>272.38</v>
      </c>
      <c r="AA436">
        <v>1.03</v>
      </c>
    </row>
    <row r="437" spans="2:27" x14ac:dyDescent="0.55000000000000004">
      <c r="B437">
        <v>3607</v>
      </c>
      <c r="C437">
        <v>20581</v>
      </c>
      <c r="D437">
        <v>20580</v>
      </c>
      <c r="E437">
        <v>27.538174999999999</v>
      </c>
      <c r="F437">
        <v>1.4286E-2</v>
      </c>
      <c r="G437">
        <v>0</v>
      </c>
      <c r="H437">
        <v>0.02</v>
      </c>
      <c r="I437">
        <f t="shared" si="47"/>
        <v>0.3</v>
      </c>
      <c r="J437">
        <f t="shared" si="48"/>
        <v>286.01</v>
      </c>
      <c r="K437">
        <f t="shared" si="49"/>
        <v>283.10999999999996</v>
      </c>
      <c r="L437" s="61">
        <f t="shared" si="50"/>
        <v>0.1053083583062434</v>
      </c>
      <c r="M437" s="62">
        <f t="shared" si="51"/>
        <v>69.998600027999444</v>
      </c>
      <c r="N437">
        <f t="shared" si="52"/>
        <v>4.0398163048918923</v>
      </c>
      <c r="O437">
        <f t="shared" si="53"/>
        <v>6.8166898991554357</v>
      </c>
      <c r="S437">
        <v>3607</v>
      </c>
      <c r="T437" t="s">
        <v>144</v>
      </c>
      <c r="U437">
        <v>0.3</v>
      </c>
      <c r="V437">
        <v>0</v>
      </c>
      <c r="Y437">
        <v>20606</v>
      </c>
      <c r="Z437">
        <v>273.43</v>
      </c>
      <c r="AA437">
        <v>1.4</v>
      </c>
    </row>
    <row r="438" spans="2:27" x14ac:dyDescent="0.55000000000000004">
      <c r="B438">
        <v>3608</v>
      </c>
      <c r="C438">
        <v>20582</v>
      </c>
      <c r="D438">
        <v>20581</v>
      </c>
      <c r="E438">
        <v>26.435053</v>
      </c>
      <c r="F438">
        <v>1.4286E-2</v>
      </c>
      <c r="G438">
        <v>0</v>
      </c>
      <c r="H438">
        <v>0.18</v>
      </c>
      <c r="I438">
        <f t="shared" si="47"/>
        <v>0.3</v>
      </c>
      <c r="J438">
        <f t="shared" si="48"/>
        <v>289.10000000000002</v>
      </c>
      <c r="K438">
        <f t="shared" si="49"/>
        <v>286.19</v>
      </c>
      <c r="L438" s="61">
        <f t="shared" si="50"/>
        <v>0.11008111086442782</v>
      </c>
      <c r="M438" s="62">
        <f t="shared" si="51"/>
        <v>69.998600027999444</v>
      </c>
      <c r="N438">
        <f t="shared" si="52"/>
        <v>4.1303475607427282</v>
      </c>
      <c r="O438">
        <f t="shared" si="53"/>
        <v>6.4002006153802684</v>
      </c>
      <c r="S438">
        <v>3608</v>
      </c>
      <c r="T438" t="s">
        <v>144</v>
      </c>
      <c r="U438">
        <v>0.3</v>
      </c>
      <c r="V438">
        <v>0</v>
      </c>
      <c r="Y438">
        <v>20607</v>
      </c>
      <c r="Z438">
        <v>275.27</v>
      </c>
      <c r="AA438">
        <v>1.49</v>
      </c>
    </row>
    <row r="439" spans="2:27" x14ac:dyDescent="0.55000000000000004">
      <c r="B439">
        <v>3609</v>
      </c>
      <c r="C439">
        <v>20583</v>
      </c>
      <c r="D439">
        <v>20582</v>
      </c>
      <c r="E439">
        <v>28.389558000000001</v>
      </c>
      <c r="F439">
        <v>1.4286E-2</v>
      </c>
      <c r="G439">
        <v>0</v>
      </c>
      <c r="H439">
        <v>0.22</v>
      </c>
      <c r="I439">
        <f t="shared" si="47"/>
        <v>0.3</v>
      </c>
      <c r="J439">
        <f t="shared" si="48"/>
        <v>293.81</v>
      </c>
      <c r="K439">
        <f t="shared" si="49"/>
        <v>289.32000000000005</v>
      </c>
      <c r="L439" s="61">
        <f t="shared" si="50"/>
        <v>0.15815674199647461</v>
      </c>
      <c r="M439" s="62">
        <f t="shared" si="51"/>
        <v>69.998600027999444</v>
      </c>
      <c r="N439">
        <f t="shared" si="52"/>
        <v>4.9507848294259889</v>
      </c>
      <c r="O439">
        <f t="shared" si="53"/>
        <v>5.7343550524072331</v>
      </c>
      <c r="S439">
        <v>3609</v>
      </c>
      <c r="T439" t="s">
        <v>144</v>
      </c>
      <c r="U439">
        <v>0.3</v>
      </c>
      <c r="V439">
        <v>0</v>
      </c>
      <c r="Y439">
        <v>20608</v>
      </c>
      <c r="Z439">
        <v>275.74</v>
      </c>
      <c r="AA439">
        <v>1.25</v>
      </c>
    </row>
    <row r="440" spans="2:27" x14ac:dyDescent="0.55000000000000004">
      <c r="B440">
        <v>3610</v>
      </c>
      <c r="C440">
        <v>5507</v>
      </c>
      <c r="D440">
        <v>5509</v>
      </c>
      <c r="E440">
        <v>24.751659</v>
      </c>
      <c r="F440">
        <v>1.4286E-2</v>
      </c>
      <c r="G440">
        <v>0</v>
      </c>
      <c r="H440">
        <v>0.04</v>
      </c>
      <c r="I440">
        <f t="shared" si="47"/>
        <v>0.3</v>
      </c>
      <c r="J440">
        <f t="shared" si="48"/>
        <v>297.41000000000003</v>
      </c>
      <c r="K440">
        <f t="shared" si="49"/>
        <v>294.85000000000002</v>
      </c>
      <c r="L440" s="61">
        <f t="shared" si="50"/>
        <v>0.10342741066366511</v>
      </c>
      <c r="M440" s="62">
        <f t="shared" si="51"/>
        <v>69.998600027999444</v>
      </c>
      <c r="N440">
        <f t="shared" si="52"/>
        <v>4.0035754965729904</v>
      </c>
      <c r="O440">
        <f t="shared" si="53"/>
        <v>6.1823884728006515</v>
      </c>
      <c r="S440">
        <v>3610</v>
      </c>
      <c r="T440" t="s">
        <v>144</v>
      </c>
      <c r="U440">
        <v>0.3</v>
      </c>
      <c r="V440">
        <v>0</v>
      </c>
      <c r="Y440">
        <v>20609</v>
      </c>
      <c r="Z440">
        <v>274.94</v>
      </c>
      <c r="AA440">
        <v>1.45</v>
      </c>
    </row>
    <row r="441" spans="2:27" x14ac:dyDescent="0.55000000000000004">
      <c r="B441">
        <v>3611</v>
      </c>
      <c r="C441">
        <v>5506</v>
      </c>
      <c r="D441">
        <v>23266</v>
      </c>
      <c r="E441">
        <v>40.057808999999999</v>
      </c>
      <c r="F441">
        <v>9.0910000000000001E-3</v>
      </c>
      <c r="G441">
        <v>0</v>
      </c>
      <c r="H441">
        <v>0</v>
      </c>
      <c r="I441">
        <f t="shared" si="47"/>
        <v>0.25</v>
      </c>
      <c r="J441">
        <f t="shared" si="48"/>
        <v>302.68</v>
      </c>
      <c r="K441">
        <f t="shared" si="49"/>
        <v>300.04000000000002</v>
      </c>
      <c r="L441" s="61">
        <f t="shared" si="50"/>
        <v>6.5904752803629035E-2</v>
      </c>
      <c r="M441" s="62">
        <f t="shared" si="51"/>
        <v>109.99890001099989</v>
      </c>
      <c r="N441">
        <f t="shared" si="52"/>
        <v>4.4473371554551848</v>
      </c>
      <c r="O441">
        <f t="shared" si="53"/>
        <v>9.0071446350462452</v>
      </c>
      <c r="S441">
        <v>3611</v>
      </c>
      <c r="T441" t="s">
        <v>144</v>
      </c>
      <c r="U441">
        <v>0.25</v>
      </c>
      <c r="V441">
        <v>0</v>
      </c>
      <c r="Y441">
        <v>20610</v>
      </c>
      <c r="Z441">
        <v>274.89999999999998</v>
      </c>
      <c r="AA441">
        <v>1.45</v>
      </c>
    </row>
    <row r="442" spans="2:27" x14ac:dyDescent="0.55000000000000004">
      <c r="B442">
        <v>3612</v>
      </c>
      <c r="C442">
        <v>20587</v>
      </c>
      <c r="D442">
        <v>20586</v>
      </c>
      <c r="E442">
        <v>48.380727999999998</v>
      </c>
      <c r="F442">
        <v>1.4286E-2</v>
      </c>
      <c r="G442">
        <v>0</v>
      </c>
      <c r="H442">
        <v>0</v>
      </c>
      <c r="I442">
        <f t="shared" si="47"/>
        <v>0.3</v>
      </c>
      <c r="J442">
        <f t="shared" si="48"/>
        <v>279.26</v>
      </c>
      <c r="K442">
        <f t="shared" si="49"/>
        <v>274.5</v>
      </c>
      <c r="L442" s="61">
        <f t="shared" si="50"/>
        <v>9.8386283067092156E-2</v>
      </c>
      <c r="M442" s="62">
        <f t="shared" si="51"/>
        <v>69.998600027999444</v>
      </c>
      <c r="N442">
        <f t="shared" si="52"/>
        <v>3.9047881197103358</v>
      </c>
      <c r="O442">
        <f t="shared" si="53"/>
        <v>12.390103257021016</v>
      </c>
      <c r="S442">
        <v>3612</v>
      </c>
      <c r="T442" t="s">
        <v>144</v>
      </c>
      <c r="U442">
        <v>0.3</v>
      </c>
      <c r="V442">
        <v>0</v>
      </c>
      <c r="Y442">
        <v>20611</v>
      </c>
      <c r="Z442">
        <v>269.94</v>
      </c>
      <c r="AA442">
        <v>1.6</v>
      </c>
    </row>
    <row r="443" spans="2:27" x14ac:dyDescent="0.55000000000000004">
      <c r="B443">
        <v>3613</v>
      </c>
      <c r="C443">
        <v>20588</v>
      </c>
      <c r="D443">
        <v>20587</v>
      </c>
      <c r="E443">
        <v>20.302050999999999</v>
      </c>
      <c r="F443">
        <v>1.4286E-2</v>
      </c>
      <c r="G443">
        <v>0</v>
      </c>
      <c r="H443">
        <v>0.05</v>
      </c>
      <c r="I443">
        <f t="shared" si="47"/>
        <v>0.3</v>
      </c>
      <c r="J443">
        <f t="shared" si="48"/>
        <v>281.17</v>
      </c>
      <c r="K443">
        <f t="shared" si="49"/>
        <v>279.31</v>
      </c>
      <c r="L443" s="61">
        <f t="shared" si="50"/>
        <v>9.1616359352068105E-2</v>
      </c>
      <c r="M443" s="62">
        <f t="shared" si="51"/>
        <v>69.998600027999444</v>
      </c>
      <c r="N443">
        <f t="shared" si="52"/>
        <v>3.7680504716448087</v>
      </c>
      <c r="O443">
        <f t="shared" si="53"/>
        <v>5.3879456108075585</v>
      </c>
      <c r="S443">
        <v>3613</v>
      </c>
      <c r="T443" t="s">
        <v>144</v>
      </c>
      <c r="U443">
        <v>0.3</v>
      </c>
      <c r="V443">
        <v>0</v>
      </c>
      <c r="Y443">
        <v>20612</v>
      </c>
      <c r="Z443">
        <v>273.7</v>
      </c>
      <c r="AA443">
        <v>1.85</v>
      </c>
    </row>
    <row r="444" spans="2:27" x14ac:dyDescent="0.55000000000000004">
      <c r="B444">
        <v>3614</v>
      </c>
      <c r="C444">
        <v>20601</v>
      </c>
      <c r="D444">
        <v>20588</v>
      </c>
      <c r="E444">
        <v>13.006100999999999</v>
      </c>
      <c r="F444">
        <v>1.4286E-2</v>
      </c>
      <c r="G444">
        <v>0</v>
      </c>
      <c r="H444">
        <v>0.2</v>
      </c>
      <c r="I444">
        <f t="shared" si="47"/>
        <v>0.3</v>
      </c>
      <c r="J444">
        <f t="shared" si="48"/>
        <v>282.5</v>
      </c>
      <c r="K444">
        <f t="shared" si="49"/>
        <v>281.37</v>
      </c>
      <c r="L444" s="61">
        <f t="shared" si="50"/>
        <v>8.6882302390239433E-2</v>
      </c>
      <c r="M444" s="62">
        <f t="shared" si="51"/>
        <v>69.998600027999444</v>
      </c>
      <c r="N444">
        <f t="shared" si="52"/>
        <v>3.6694067632733049</v>
      </c>
      <c r="O444">
        <f t="shared" si="53"/>
        <v>3.5444696756371239</v>
      </c>
      <c r="S444">
        <v>3614</v>
      </c>
      <c r="T444" t="s">
        <v>144</v>
      </c>
      <c r="U444">
        <v>0.3</v>
      </c>
      <c r="V444">
        <v>0</v>
      </c>
      <c r="Y444">
        <v>20613</v>
      </c>
      <c r="Z444">
        <v>267.83999999999997</v>
      </c>
      <c r="AA444">
        <v>1.38</v>
      </c>
    </row>
    <row r="445" spans="2:27" x14ac:dyDescent="0.55000000000000004">
      <c r="B445">
        <v>3615</v>
      </c>
      <c r="C445">
        <v>20600</v>
      </c>
      <c r="D445">
        <v>20588</v>
      </c>
      <c r="E445">
        <v>33.382558000000003</v>
      </c>
      <c r="F445">
        <v>1.4286E-2</v>
      </c>
      <c r="G445">
        <v>0</v>
      </c>
      <c r="H445">
        <v>0.3</v>
      </c>
      <c r="I445">
        <f t="shared" si="47"/>
        <v>0.3</v>
      </c>
      <c r="J445">
        <f t="shared" si="48"/>
        <v>283.56</v>
      </c>
      <c r="K445">
        <f t="shared" si="49"/>
        <v>281.47000000000003</v>
      </c>
      <c r="L445" s="61">
        <f t="shared" si="50"/>
        <v>6.2607544934093276E-2</v>
      </c>
      <c r="M445" s="62">
        <f t="shared" si="51"/>
        <v>69.998600027999444</v>
      </c>
      <c r="N445">
        <f t="shared" si="52"/>
        <v>3.1148958736092571</v>
      </c>
      <c r="O445">
        <f t="shared" si="53"/>
        <v>10.71707028245517</v>
      </c>
      <c r="S445">
        <v>3615</v>
      </c>
      <c r="T445" t="s">
        <v>144</v>
      </c>
      <c r="U445">
        <v>0.3</v>
      </c>
      <c r="V445">
        <v>0</v>
      </c>
      <c r="Y445">
        <v>20614</v>
      </c>
      <c r="Z445">
        <v>264.61</v>
      </c>
      <c r="AA445">
        <v>0.45</v>
      </c>
    </row>
    <row r="446" spans="2:27" x14ac:dyDescent="0.55000000000000004">
      <c r="B446">
        <v>3616</v>
      </c>
      <c r="C446">
        <v>20481</v>
      </c>
      <c r="D446">
        <v>20482</v>
      </c>
      <c r="E446">
        <v>9.5823660000000004</v>
      </c>
      <c r="F446">
        <v>2.3E-2</v>
      </c>
      <c r="G446">
        <v>0</v>
      </c>
      <c r="H446">
        <v>0</v>
      </c>
      <c r="I446">
        <f t="shared" si="47"/>
        <v>1</v>
      </c>
      <c r="J446">
        <f t="shared" si="48"/>
        <v>253</v>
      </c>
      <c r="K446">
        <f t="shared" si="49"/>
        <v>251.91</v>
      </c>
      <c r="L446" s="61">
        <f t="shared" si="50"/>
        <v>0.11375061232267723</v>
      </c>
      <c r="M446" s="62">
        <f t="shared" si="51"/>
        <v>43.478260869565219</v>
      </c>
      <c r="N446">
        <f t="shared" si="52"/>
        <v>5.8193664780623093</v>
      </c>
      <c r="O446">
        <f t="shared" si="53"/>
        <v>1.6466338794993141</v>
      </c>
      <c r="S446">
        <v>3616</v>
      </c>
      <c r="T446" t="s">
        <v>154</v>
      </c>
      <c r="U446">
        <v>1</v>
      </c>
      <c r="V446">
        <v>2.1</v>
      </c>
      <c r="Y446">
        <v>20615</v>
      </c>
      <c r="Z446">
        <v>295.49</v>
      </c>
      <c r="AA446">
        <v>1.26</v>
      </c>
    </row>
    <row r="447" spans="2:27" x14ac:dyDescent="0.55000000000000004">
      <c r="B447">
        <v>3617</v>
      </c>
      <c r="C447">
        <v>20591</v>
      </c>
      <c r="D447">
        <v>20589</v>
      </c>
      <c r="E447">
        <v>64.004206999999994</v>
      </c>
      <c r="F447">
        <v>1.4286E-2</v>
      </c>
      <c r="G447">
        <v>0</v>
      </c>
      <c r="H447">
        <v>0.03</v>
      </c>
      <c r="I447">
        <f t="shared" si="47"/>
        <v>0.3</v>
      </c>
      <c r="J447">
        <f t="shared" si="48"/>
        <v>308.16000000000003</v>
      </c>
      <c r="K447">
        <f t="shared" si="49"/>
        <v>305.76</v>
      </c>
      <c r="L447" s="61">
        <f t="shared" si="50"/>
        <v>3.7497535122965185E-2</v>
      </c>
      <c r="M447" s="62">
        <f t="shared" si="51"/>
        <v>69.998600027999444</v>
      </c>
      <c r="N447">
        <f t="shared" si="52"/>
        <v>2.4106355493880169</v>
      </c>
      <c r="O447">
        <f t="shared" si="53"/>
        <v>26.55076044831771</v>
      </c>
      <c r="S447">
        <v>3617</v>
      </c>
      <c r="T447" t="s">
        <v>144</v>
      </c>
      <c r="U447">
        <v>0.3</v>
      </c>
      <c r="V447">
        <v>0</v>
      </c>
      <c r="Y447">
        <v>20616</v>
      </c>
      <c r="Z447">
        <v>294.20999999999998</v>
      </c>
      <c r="AA447">
        <v>1.45</v>
      </c>
    </row>
    <row r="448" spans="2:27" x14ac:dyDescent="0.55000000000000004">
      <c r="B448">
        <v>3618</v>
      </c>
      <c r="C448">
        <v>20589</v>
      </c>
      <c r="D448">
        <v>20590</v>
      </c>
      <c r="E448">
        <v>63.848309999999998</v>
      </c>
      <c r="F448">
        <v>1.4286E-2</v>
      </c>
      <c r="G448">
        <v>0</v>
      </c>
      <c r="H448">
        <v>0</v>
      </c>
      <c r="I448">
        <f t="shared" si="47"/>
        <v>0.3</v>
      </c>
      <c r="J448">
        <f t="shared" si="48"/>
        <v>305.73</v>
      </c>
      <c r="K448">
        <f t="shared" si="49"/>
        <v>303.27</v>
      </c>
      <c r="L448" s="61">
        <f t="shared" si="50"/>
        <v>3.8528819321921544E-2</v>
      </c>
      <c r="M448" s="62">
        <f t="shared" si="51"/>
        <v>69.998600027999444</v>
      </c>
      <c r="N448">
        <f t="shared" si="52"/>
        <v>2.4435602222850954</v>
      </c>
      <c r="O448">
        <f t="shared" si="53"/>
        <v>26.129214830765353</v>
      </c>
      <c r="S448">
        <v>3618</v>
      </c>
      <c r="T448" t="s">
        <v>144</v>
      </c>
      <c r="U448">
        <v>0.3</v>
      </c>
      <c r="V448">
        <v>0</v>
      </c>
      <c r="Y448">
        <v>20617</v>
      </c>
      <c r="Z448">
        <v>290.66000000000003</v>
      </c>
      <c r="AA448">
        <v>1.32</v>
      </c>
    </row>
    <row r="449" spans="2:27" x14ac:dyDescent="0.55000000000000004">
      <c r="B449">
        <v>3619</v>
      </c>
      <c r="C449">
        <v>20590</v>
      </c>
      <c r="D449">
        <v>23267</v>
      </c>
      <c r="E449">
        <v>32.946345999999998</v>
      </c>
      <c r="F449">
        <v>1.4286E-2</v>
      </c>
      <c r="G449">
        <v>0</v>
      </c>
      <c r="H449">
        <v>0</v>
      </c>
      <c r="I449">
        <f t="shared" si="47"/>
        <v>0.3</v>
      </c>
      <c r="J449">
        <f t="shared" si="48"/>
        <v>303.27</v>
      </c>
      <c r="K449">
        <f t="shared" si="49"/>
        <v>302.25</v>
      </c>
      <c r="L449" s="61">
        <f t="shared" si="50"/>
        <v>3.0959427185035387E-2</v>
      </c>
      <c r="M449" s="62">
        <f t="shared" si="51"/>
        <v>69.998600027999444</v>
      </c>
      <c r="N449">
        <f t="shared" si="52"/>
        <v>2.1904162607792199</v>
      </c>
      <c r="O449">
        <f t="shared" si="53"/>
        <v>15.041134687467872</v>
      </c>
      <c r="S449">
        <v>3619</v>
      </c>
      <c r="T449" t="s">
        <v>144</v>
      </c>
      <c r="U449">
        <v>0.3</v>
      </c>
      <c r="V449">
        <v>0</v>
      </c>
      <c r="Y449">
        <v>20618</v>
      </c>
      <c r="Z449">
        <v>291.95999999999998</v>
      </c>
      <c r="AA449">
        <v>1.5</v>
      </c>
    </row>
    <row r="450" spans="2:27" x14ac:dyDescent="0.55000000000000004">
      <c r="B450">
        <v>3620</v>
      </c>
      <c r="C450">
        <v>20592</v>
      </c>
      <c r="D450">
        <v>20593</v>
      </c>
      <c r="E450">
        <v>36.397143</v>
      </c>
      <c r="F450">
        <v>1.4286E-2</v>
      </c>
      <c r="G450">
        <v>0</v>
      </c>
      <c r="H450">
        <v>0.01</v>
      </c>
      <c r="I450">
        <f t="shared" si="47"/>
        <v>0.3</v>
      </c>
      <c r="J450">
        <f t="shared" si="48"/>
        <v>308.88</v>
      </c>
      <c r="K450">
        <f t="shared" si="49"/>
        <v>305.53999999999996</v>
      </c>
      <c r="L450" s="61">
        <f t="shared" si="50"/>
        <v>9.1765444337211621E-2</v>
      </c>
      <c r="M450" s="62">
        <f t="shared" si="51"/>
        <v>69.998600027999444</v>
      </c>
      <c r="N450">
        <f t="shared" si="52"/>
        <v>3.7711150520535521</v>
      </c>
      <c r="O450">
        <f t="shared" si="53"/>
        <v>9.6515599491402462</v>
      </c>
      <c r="S450">
        <v>3620</v>
      </c>
      <c r="T450" t="s">
        <v>144</v>
      </c>
      <c r="U450">
        <v>0.3</v>
      </c>
      <c r="V450">
        <v>0</v>
      </c>
      <c r="Y450">
        <v>20619</v>
      </c>
      <c r="Z450">
        <v>293.77999999999997</v>
      </c>
      <c r="AA450">
        <v>1.42</v>
      </c>
    </row>
    <row r="451" spans="2:27" x14ac:dyDescent="0.55000000000000004">
      <c r="B451">
        <v>3621</v>
      </c>
      <c r="C451">
        <v>20593</v>
      </c>
      <c r="D451">
        <v>20594</v>
      </c>
      <c r="E451">
        <v>27.296482999999998</v>
      </c>
      <c r="F451">
        <v>1.4286E-2</v>
      </c>
      <c r="G451">
        <v>0</v>
      </c>
      <c r="H451">
        <v>0</v>
      </c>
      <c r="I451">
        <f t="shared" si="47"/>
        <v>0.3</v>
      </c>
      <c r="J451">
        <f t="shared" si="48"/>
        <v>305.52999999999997</v>
      </c>
      <c r="K451">
        <f t="shared" si="49"/>
        <v>303.22000000000003</v>
      </c>
      <c r="L451" s="61">
        <f t="shared" si="50"/>
        <v>8.4626286837023862E-2</v>
      </c>
      <c r="M451" s="62">
        <f t="shared" si="51"/>
        <v>69.998600027999444</v>
      </c>
      <c r="N451">
        <f t="shared" si="52"/>
        <v>3.6214528841298748</v>
      </c>
      <c r="O451">
        <f t="shared" si="53"/>
        <v>7.5374397716507957</v>
      </c>
      <c r="S451">
        <v>3621</v>
      </c>
      <c r="T451" t="s">
        <v>144</v>
      </c>
      <c r="U451">
        <v>0.3</v>
      </c>
      <c r="V451">
        <v>0</v>
      </c>
      <c r="Y451">
        <v>20620</v>
      </c>
      <c r="Z451">
        <v>283.97000000000003</v>
      </c>
      <c r="AA451">
        <v>2.42</v>
      </c>
    </row>
    <row r="452" spans="2:27" x14ac:dyDescent="0.55000000000000004">
      <c r="B452">
        <v>3622</v>
      </c>
      <c r="C452">
        <v>20594</v>
      </c>
      <c r="D452">
        <v>20595</v>
      </c>
      <c r="E452">
        <v>42.460189</v>
      </c>
      <c r="F452">
        <v>1.4286E-2</v>
      </c>
      <c r="G452">
        <v>0</v>
      </c>
      <c r="H452">
        <v>0.04</v>
      </c>
      <c r="I452">
        <f t="shared" ref="I452:I515" si="54">VLOOKUP(B452,$S$3:$V$1268,3,0)</f>
        <v>0.3</v>
      </c>
      <c r="J452">
        <f t="shared" ref="J452:J515" si="55">VLOOKUP(C452,$Y$3:$Z$1285,2,0)+G452</f>
        <v>303.22000000000003</v>
      </c>
      <c r="K452">
        <f t="shared" ref="K452:K515" si="56">VLOOKUP(D452,$Y$3:$Z$1285,2,0)+H452</f>
        <v>298.65000000000003</v>
      </c>
      <c r="L452" s="61">
        <f t="shared" ref="L452:L515" si="57">(J452-K452)/E452</f>
        <v>0.10763023216877328</v>
      </c>
      <c r="M452" s="62">
        <f t="shared" ref="M452:M515" si="58">1/F452</f>
        <v>69.998600027999444</v>
      </c>
      <c r="N452">
        <f t="shared" ref="N452:N515" si="59">M452*SQRT(L452)*(I452/4)^(2/3)</f>
        <v>4.0841091001238565</v>
      </c>
      <c r="O452">
        <f t="shared" ref="O452:O515" si="60">E452/N452</f>
        <v>10.396438478764519</v>
      </c>
      <c r="S452">
        <v>3622</v>
      </c>
      <c r="T452" t="s">
        <v>144</v>
      </c>
      <c r="U452">
        <v>0.3</v>
      </c>
      <c r="V452">
        <v>0</v>
      </c>
      <c r="Y452">
        <v>20621</v>
      </c>
      <c r="Z452">
        <v>289.7</v>
      </c>
      <c r="AA452">
        <v>0.6</v>
      </c>
    </row>
    <row r="453" spans="2:27" x14ac:dyDescent="0.55000000000000004">
      <c r="B453">
        <v>3623</v>
      </c>
      <c r="C453">
        <v>20595</v>
      </c>
      <c r="D453">
        <v>20596</v>
      </c>
      <c r="E453">
        <v>40.344130999999997</v>
      </c>
      <c r="F453">
        <v>1.4286E-2</v>
      </c>
      <c r="G453">
        <v>0</v>
      </c>
      <c r="H453">
        <v>0</v>
      </c>
      <c r="I453">
        <f t="shared" si="54"/>
        <v>0.3</v>
      </c>
      <c r="J453">
        <f t="shared" si="55"/>
        <v>298.61</v>
      </c>
      <c r="K453">
        <f t="shared" si="56"/>
        <v>294.89</v>
      </c>
      <c r="L453" s="61">
        <f t="shared" si="57"/>
        <v>9.2206720229022349E-2</v>
      </c>
      <c r="M453" s="62">
        <f t="shared" si="58"/>
        <v>69.998600027999444</v>
      </c>
      <c r="N453">
        <f t="shared" si="59"/>
        <v>3.7801713281276559</v>
      </c>
      <c r="O453">
        <f t="shared" si="60"/>
        <v>10.672566796061785</v>
      </c>
      <c r="S453">
        <v>3623</v>
      </c>
      <c r="T453" t="s">
        <v>144</v>
      </c>
      <c r="U453">
        <v>0.3</v>
      </c>
      <c r="V453">
        <v>0</v>
      </c>
      <c r="Y453">
        <v>20622</v>
      </c>
      <c r="Z453">
        <v>294.86</v>
      </c>
      <c r="AA453">
        <v>0.7</v>
      </c>
    </row>
    <row r="454" spans="2:27" x14ac:dyDescent="0.55000000000000004">
      <c r="B454">
        <v>3624</v>
      </c>
      <c r="C454">
        <v>20596</v>
      </c>
      <c r="D454">
        <v>20597</v>
      </c>
      <c r="E454">
        <v>41.552045999999997</v>
      </c>
      <c r="F454">
        <v>1.4286E-2</v>
      </c>
      <c r="G454">
        <v>0</v>
      </c>
      <c r="H454">
        <v>0.03</v>
      </c>
      <c r="I454">
        <f t="shared" si="54"/>
        <v>0.3</v>
      </c>
      <c r="J454">
        <f t="shared" si="55"/>
        <v>294.89</v>
      </c>
      <c r="K454">
        <f t="shared" si="56"/>
        <v>291.69</v>
      </c>
      <c r="L454" s="61">
        <f t="shared" si="57"/>
        <v>7.7011851594503647E-2</v>
      </c>
      <c r="M454" s="62">
        <f t="shared" si="58"/>
        <v>69.998600027999444</v>
      </c>
      <c r="N454">
        <f t="shared" si="59"/>
        <v>3.4546891744922599</v>
      </c>
      <c r="O454">
        <f t="shared" si="60"/>
        <v>12.027723451012625</v>
      </c>
      <c r="S454">
        <v>3624</v>
      </c>
      <c r="T454" t="s">
        <v>144</v>
      </c>
      <c r="U454">
        <v>0.3</v>
      </c>
      <c r="V454">
        <v>0</v>
      </c>
      <c r="Y454">
        <v>20623</v>
      </c>
      <c r="Z454">
        <v>275.8</v>
      </c>
      <c r="AA454">
        <v>2.02</v>
      </c>
    </row>
    <row r="455" spans="2:27" x14ac:dyDescent="0.55000000000000004">
      <c r="B455">
        <v>3625</v>
      </c>
      <c r="C455">
        <v>20597</v>
      </c>
      <c r="D455">
        <v>20598</v>
      </c>
      <c r="E455">
        <v>21.425606999999999</v>
      </c>
      <c r="F455">
        <v>1.4286E-2</v>
      </c>
      <c r="G455">
        <v>0</v>
      </c>
      <c r="H455">
        <v>0.59</v>
      </c>
      <c r="I455">
        <f t="shared" si="54"/>
        <v>0.3</v>
      </c>
      <c r="J455">
        <f t="shared" si="55"/>
        <v>291.66000000000003</v>
      </c>
      <c r="K455">
        <f t="shared" si="56"/>
        <v>290.03999999999996</v>
      </c>
      <c r="L455" s="61">
        <f t="shared" si="57"/>
        <v>7.5610459951032494E-2</v>
      </c>
      <c r="M455" s="62">
        <f t="shared" si="58"/>
        <v>69.998600027999444</v>
      </c>
      <c r="N455">
        <f t="shared" si="59"/>
        <v>3.4231122167614867</v>
      </c>
      <c r="O455">
        <f t="shared" si="60"/>
        <v>6.2591015553297238</v>
      </c>
      <c r="S455">
        <v>3625</v>
      </c>
      <c r="T455" t="s">
        <v>144</v>
      </c>
      <c r="U455">
        <v>0.3</v>
      </c>
      <c r="V455">
        <v>0</v>
      </c>
      <c r="Y455">
        <v>20624</v>
      </c>
      <c r="Z455">
        <v>268.39999999999998</v>
      </c>
      <c r="AA455">
        <v>1.75</v>
      </c>
    </row>
    <row r="456" spans="2:27" x14ac:dyDescent="0.55000000000000004">
      <c r="B456">
        <v>3626</v>
      </c>
      <c r="C456">
        <v>20598</v>
      </c>
      <c r="D456">
        <v>20599</v>
      </c>
      <c r="E456">
        <v>40.273679000000001</v>
      </c>
      <c r="F456">
        <v>1.4286E-2</v>
      </c>
      <c r="G456">
        <v>0</v>
      </c>
      <c r="H456">
        <v>0.3</v>
      </c>
      <c r="I456">
        <f t="shared" si="54"/>
        <v>0.3</v>
      </c>
      <c r="J456">
        <f t="shared" si="55"/>
        <v>289.45</v>
      </c>
      <c r="K456">
        <f t="shared" si="56"/>
        <v>286.27000000000004</v>
      </c>
      <c r="L456" s="61">
        <f t="shared" si="57"/>
        <v>7.8959759300856275E-2</v>
      </c>
      <c r="M456" s="62">
        <f t="shared" si="58"/>
        <v>69.998600027999444</v>
      </c>
      <c r="N456">
        <f t="shared" si="59"/>
        <v>3.4981071194048265</v>
      </c>
      <c r="O456">
        <f t="shared" si="60"/>
        <v>11.512991919713491</v>
      </c>
      <c r="S456">
        <v>3626</v>
      </c>
      <c r="T456" t="s">
        <v>144</v>
      </c>
      <c r="U456">
        <v>0.3</v>
      </c>
      <c r="V456">
        <v>0</v>
      </c>
      <c r="Y456">
        <v>20625</v>
      </c>
      <c r="Z456">
        <v>267.56</v>
      </c>
      <c r="AA456">
        <v>0.6</v>
      </c>
    </row>
    <row r="457" spans="2:27" x14ac:dyDescent="0.55000000000000004">
      <c r="B457">
        <v>3627</v>
      </c>
      <c r="C457">
        <v>20599</v>
      </c>
      <c r="D457">
        <v>20600</v>
      </c>
      <c r="E457">
        <v>27.23545</v>
      </c>
      <c r="F457">
        <v>1.4286E-2</v>
      </c>
      <c r="G457">
        <v>0</v>
      </c>
      <c r="H457">
        <v>0.42</v>
      </c>
      <c r="I457">
        <f t="shared" si="54"/>
        <v>0.3</v>
      </c>
      <c r="J457">
        <f t="shared" si="55"/>
        <v>285.97000000000003</v>
      </c>
      <c r="K457">
        <f t="shared" si="56"/>
        <v>283.98</v>
      </c>
      <c r="L457" s="61">
        <f t="shared" si="57"/>
        <v>7.3066536444230182E-2</v>
      </c>
      <c r="M457" s="62">
        <f t="shared" si="58"/>
        <v>69.998600027999444</v>
      </c>
      <c r="N457">
        <f t="shared" si="59"/>
        <v>3.3650340027534864</v>
      </c>
      <c r="O457">
        <f t="shared" si="60"/>
        <v>8.0936626428482477</v>
      </c>
      <c r="S457">
        <v>3627</v>
      </c>
      <c r="T457" t="s">
        <v>144</v>
      </c>
      <c r="U457">
        <v>0.3</v>
      </c>
      <c r="V457">
        <v>0</v>
      </c>
      <c r="Y457">
        <v>20626</v>
      </c>
      <c r="Z457">
        <v>265.82</v>
      </c>
      <c r="AA457">
        <v>1.17</v>
      </c>
    </row>
    <row r="458" spans="2:27" x14ac:dyDescent="0.55000000000000004">
      <c r="B458">
        <v>3628</v>
      </c>
      <c r="C458">
        <v>20602</v>
      </c>
      <c r="D458">
        <v>20601</v>
      </c>
      <c r="E458">
        <v>10.175466999999999</v>
      </c>
      <c r="F458">
        <v>1.4286E-2</v>
      </c>
      <c r="G458">
        <v>0</v>
      </c>
      <c r="H458">
        <v>0.01</v>
      </c>
      <c r="I458">
        <f t="shared" si="54"/>
        <v>0.4</v>
      </c>
      <c r="J458">
        <f t="shared" si="55"/>
        <v>284.66000000000003</v>
      </c>
      <c r="K458">
        <f t="shared" si="56"/>
        <v>282.51</v>
      </c>
      <c r="L458" s="61">
        <f t="shared" si="57"/>
        <v>0.21129251365072818</v>
      </c>
      <c r="M458" s="62">
        <f t="shared" si="58"/>
        <v>69.998600027999444</v>
      </c>
      <c r="N458">
        <f t="shared" si="59"/>
        <v>6.9320987765909017</v>
      </c>
      <c r="O458">
        <f t="shared" si="60"/>
        <v>1.4678768044047024</v>
      </c>
      <c r="S458">
        <v>3628</v>
      </c>
      <c r="T458" t="s">
        <v>144</v>
      </c>
      <c r="U458">
        <v>0.4</v>
      </c>
      <c r="V458">
        <v>0</v>
      </c>
      <c r="Y458">
        <v>20627</v>
      </c>
      <c r="Z458">
        <v>265.64999999999998</v>
      </c>
      <c r="AA458">
        <v>0.6</v>
      </c>
    </row>
    <row r="459" spans="2:27" x14ac:dyDescent="0.55000000000000004">
      <c r="B459">
        <v>3629</v>
      </c>
      <c r="C459">
        <v>20606</v>
      </c>
      <c r="D459">
        <v>20603</v>
      </c>
      <c r="E459">
        <v>63.381860000000003</v>
      </c>
      <c r="F459">
        <v>1.4286E-2</v>
      </c>
      <c r="G459">
        <v>0</v>
      </c>
      <c r="H459">
        <v>0.01</v>
      </c>
      <c r="I459">
        <f t="shared" si="54"/>
        <v>0.3</v>
      </c>
      <c r="J459">
        <f t="shared" si="55"/>
        <v>273.43</v>
      </c>
      <c r="K459">
        <f t="shared" si="56"/>
        <v>270.68</v>
      </c>
      <c r="L459" s="61">
        <f t="shared" si="57"/>
        <v>4.3387808436041481E-2</v>
      </c>
      <c r="M459" s="62">
        <f t="shared" si="58"/>
        <v>69.998600027999444</v>
      </c>
      <c r="N459">
        <f t="shared" si="59"/>
        <v>2.5930688820243595</v>
      </c>
      <c r="O459">
        <f t="shared" si="60"/>
        <v>24.442798430606668</v>
      </c>
      <c r="S459">
        <v>3629</v>
      </c>
      <c r="T459" t="s">
        <v>144</v>
      </c>
      <c r="U459">
        <v>0.3</v>
      </c>
      <c r="V459">
        <v>0</v>
      </c>
      <c r="Y459">
        <v>20628</v>
      </c>
      <c r="Z459">
        <v>266.04000000000002</v>
      </c>
      <c r="AA459">
        <v>0.59</v>
      </c>
    </row>
    <row r="460" spans="2:27" x14ac:dyDescent="0.55000000000000004">
      <c r="B460">
        <v>3630</v>
      </c>
      <c r="C460">
        <v>20603</v>
      </c>
      <c r="D460">
        <v>20604</v>
      </c>
      <c r="E460">
        <v>12.249440999999999</v>
      </c>
      <c r="F460">
        <v>1.4286E-2</v>
      </c>
      <c r="G460">
        <v>0</v>
      </c>
      <c r="H460">
        <v>0</v>
      </c>
      <c r="I460">
        <f t="shared" si="54"/>
        <v>0.3</v>
      </c>
      <c r="J460">
        <f t="shared" si="55"/>
        <v>270.67</v>
      </c>
      <c r="K460">
        <f t="shared" si="56"/>
        <v>270.33999999999997</v>
      </c>
      <c r="L460" s="61">
        <f t="shared" si="57"/>
        <v>2.69400048541024E-2</v>
      </c>
      <c r="M460" s="62">
        <f t="shared" si="58"/>
        <v>69.998600027999444</v>
      </c>
      <c r="N460">
        <f t="shared" si="59"/>
        <v>2.0432853974927645</v>
      </c>
      <c r="O460">
        <f t="shared" si="60"/>
        <v>5.9949731031361591</v>
      </c>
      <c r="S460">
        <v>3630</v>
      </c>
      <c r="T460" t="s">
        <v>144</v>
      </c>
      <c r="U460">
        <v>0.3</v>
      </c>
      <c r="V460">
        <v>0</v>
      </c>
      <c r="Y460">
        <v>20629</v>
      </c>
      <c r="Z460">
        <v>264.66000000000003</v>
      </c>
      <c r="AA460">
        <v>1.28</v>
      </c>
    </row>
    <row r="461" spans="2:27" x14ac:dyDescent="0.55000000000000004">
      <c r="B461">
        <v>3631</v>
      </c>
      <c r="C461">
        <v>20604</v>
      </c>
      <c r="D461">
        <v>22455</v>
      </c>
      <c r="E461">
        <v>6.08</v>
      </c>
      <c r="F461">
        <v>1.4286E-2</v>
      </c>
      <c r="G461">
        <v>0</v>
      </c>
      <c r="H461">
        <v>0</v>
      </c>
      <c r="I461">
        <f t="shared" si="54"/>
        <v>0.3</v>
      </c>
      <c r="J461">
        <f t="shared" si="55"/>
        <v>270.33999999999997</v>
      </c>
      <c r="K461">
        <f t="shared" si="56"/>
        <v>270</v>
      </c>
      <c r="L461" s="61">
        <f t="shared" si="57"/>
        <v>5.5921052631574833E-2</v>
      </c>
      <c r="M461" s="62">
        <f t="shared" si="58"/>
        <v>69.998600027999444</v>
      </c>
      <c r="N461">
        <f t="shared" si="59"/>
        <v>2.9438648315328586</v>
      </c>
      <c r="O461">
        <f t="shared" si="60"/>
        <v>2.0653122164016509</v>
      </c>
      <c r="S461">
        <v>3631</v>
      </c>
      <c r="T461" t="s">
        <v>144</v>
      </c>
      <c r="U461">
        <v>0.3</v>
      </c>
      <c r="V461">
        <v>0</v>
      </c>
      <c r="Y461">
        <v>20630</v>
      </c>
      <c r="Z461">
        <v>251.68</v>
      </c>
      <c r="AA461">
        <v>1</v>
      </c>
    </row>
    <row r="462" spans="2:27" x14ac:dyDescent="0.55000000000000004">
      <c r="B462">
        <v>3632</v>
      </c>
      <c r="C462">
        <v>20605</v>
      </c>
      <c r="D462">
        <v>22456</v>
      </c>
      <c r="E462">
        <v>3.12</v>
      </c>
      <c r="F462">
        <v>9.0910000000000001E-3</v>
      </c>
      <c r="G462">
        <v>0</v>
      </c>
      <c r="H462">
        <v>0</v>
      </c>
      <c r="I462">
        <f t="shared" si="54"/>
        <v>0.2</v>
      </c>
      <c r="J462">
        <f t="shared" si="55"/>
        <v>272.38</v>
      </c>
      <c r="K462">
        <f t="shared" si="56"/>
        <v>272.10000000000002</v>
      </c>
      <c r="L462" s="61">
        <f t="shared" si="57"/>
        <v>8.9743589743581001E-2</v>
      </c>
      <c r="M462" s="62">
        <f t="shared" si="58"/>
        <v>109.99890001099989</v>
      </c>
      <c r="N462">
        <f t="shared" si="59"/>
        <v>4.4723597517035456</v>
      </c>
      <c r="O462">
        <f t="shared" si="60"/>
        <v>0.69761829844112511</v>
      </c>
      <c r="S462">
        <v>3632</v>
      </c>
      <c r="T462" t="s">
        <v>144</v>
      </c>
      <c r="U462">
        <v>0.2</v>
      </c>
      <c r="V462">
        <v>0</v>
      </c>
      <c r="Y462">
        <v>20631</v>
      </c>
      <c r="Z462">
        <v>274.12</v>
      </c>
      <c r="AA462">
        <v>0.92</v>
      </c>
    </row>
    <row r="463" spans="2:27" x14ac:dyDescent="0.55000000000000004">
      <c r="B463">
        <v>3633</v>
      </c>
      <c r="C463">
        <v>20607</v>
      </c>
      <c r="D463">
        <v>20606</v>
      </c>
      <c r="E463">
        <v>65.174440000000004</v>
      </c>
      <c r="F463">
        <v>1.4286E-2</v>
      </c>
      <c r="G463">
        <v>0</v>
      </c>
      <c r="H463">
        <v>0</v>
      </c>
      <c r="I463">
        <f t="shared" si="54"/>
        <v>0.3</v>
      </c>
      <c r="J463">
        <f t="shared" si="55"/>
        <v>275.27</v>
      </c>
      <c r="K463">
        <f t="shared" si="56"/>
        <v>273.43</v>
      </c>
      <c r="L463" s="61">
        <f t="shared" si="57"/>
        <v>2.8231926503702601E-2</v>
      </c>
      <c r="M463" s="62">
        <f t="shared" si="58"/>
        <v>69.998600027999444</v>
      </c>
      <c r="N463">
        <f t="shared" si="59"/>
        <v>2.0917050929875183</v>
      </c>
      <c r="O463">
        <f t="shared" si="60"/>
        <v>31.158522402846639</v>
      </c>
      <c r="S463">
        <v>3633</v>
      </c>
      <c r="T463" t="s">
        <v>144</v>
      </c>
      <c r="U463">
        <v>0.3</v>
      </c>
      <c r="V463">
        <v>0</v>
      </c>
      <c r="Y463">
        <v>20632</v>
      </c>
      <c r="Z463">
        <v>271.16000000000003</v>
      </c>
      <c r="AA463">
        <v>1.1599999999999999</v>
      </c>
    </row>
    <row r="464" spans="2:27" x14ac:dyDescent="0.55000000000000004">
      <c r="B464">
        <v>3634</v>
      </c>
      <c r="C464">
        <v>20608</v>
      </c>
      <c r="D464">
        <v>20607</v>
      </c>
      <c r="E464">
        <v>67.381045999999998</v>
      </c>
      <c r="F464">
        <v>1.4286E-2</v>
      </c>
      <c r="G464">
        <v>0</v>
      </c>
      <c r="H464">
        <v>0.01</v>
      </c>
      <c r="I464">
        <f t="shared" si="54"/>
        <v>0.3</v>
      </c>
      <c r="J464">
        <f t="shared" si="55"/>
        <v>275.74</v>
      </c>
      <c r="K464">
        <f t="shared" si="56"/>
        <v>275.27999999999997</v>
      </c>
      <c r="L464" s="61">
        <f t="shared" si="57"/>
        <v>6.8268456384609462E-3</v>
      </c>
      <c r="M464" s="62">
        <f t="shared" si="58"/>
        <v>69.998600027999444</v>
      </c>
      <c r="N464">
        <f t="shared" si="59"/>
        <v>1.028585121718433</v>
      </c>
      <c r="O464">
        <f t="shared" si="60"/>
        <v>65.508478177701107</v>
      </c>
      <c r="S464">
        <v>3634</v>
      </c>
      <c r="T464" t="s">
        <v>144</v>
      </c>
      <c r="U464">
        <v>0.3</v>
      </c>
      <c r="V464">
        <v>0</v>
      </c>
      <c r="Y464">
        <v>20633</v>
      </c>
      <c r="Z464">
        <v>265.17</v>
      </c>
      <c r="AA464">
        <v>1.05</v>
      </c>
    </row>
    <row r="465" spans="2:27" x14ac:dyDescent="0.55000000000000004">
      <c r="B465">
        <v>3635</v>
      </c>
      <c r="C465">
        <v>20609</v>
      </c>
      <c r="D465">
        <v>20608</v>
      </c>
      <c r="E465">
        <v>64.278377000000006</v>
      </c>
      <c r="F465">
        <v>1.4286E-2</v>
      </c>
      <c r="G465">
        <v>0.03</v>
      </c>
      <c r="H465">
        <v>0.02</v>
      </c>
      <c r="I465">
        <f t="shared" si="54"/>
        <v>0.3</v>
      </c>
      <c r="J465">
        <f t="shared" si="55"/>
        <v>274.96999999999997</v>
      </c>
      <c r="K465">
        <f t="shared" si="56"/>
        <v>275.76</v>
      </c>
      <c r="L465" s="61">
        <f t="shared" si="57"/>
        <v>-1.2290291648154409E-2</v>
      </c>
      <c r="M465" s="62">
        <f t="shared" si="58"/>
        <v>69.998600027999444</v>
      </c>
      <c r="N465" t="e">
        <f t="shared" si="59"/>
        <v>#NUM!</v>
      </c>
      <c r="O465" t="e">
        <f t="shared" si="60"/>
        <v>#NUM!</v>
      </c>
      <c r="S465">
        <v>3635</v>
      </c>
      <c r="T465" t="s">
        <v>144</v>
      </c>
      <c r="U465">
        <v>0.3</v>
      </c>
      <c r="V465">
        <v>0</v>
      </c>
      <c r="Y465">
        <v>20634</v>
      </c>
      <c r="Z465">
        <v>225.91</v>
      </c>
      <c r="AA465">
        <v>0.87</v>
      </c>
    </row>
    <row r="466" spans="2:27" x14ac:dyDescent="0.55000000000000004">
      <c r="B466">
        <v>3636</v>
      </c>
      <c r="C466">
        <v>20610</v>
      </c>
      <c r="D466">
        <v>20609</v>
      </c>
      <c r="E466">
        <v>64.757901000000004</v>
      </c>
      <c r="F466">
        <v>1.4286E-2</v>
      </c>
      <c r="G466">
        <v>0</v>
      </c>
      <c r="H466">
        <v>0.03</v>
      </c>
      <c r="I466">
        <f t="shared" si="54"/>
        <v>0.3</v>
      </c>
      <c r="J466">
        <f t="shared" si="55"/>
        <v>274.89999999999998</v>
      </c>
      <c r="K466">
        <f t="shared" si="56"/>
        <v>274.96999999999997</v>
      </c>
      <c r="L466" s="61">
        <f t="shared" si="57"/>
        <v>-1.0809491802396926E-3</v>
      </c>
      <c r="M466" s="62">
        <f t="shared" si="58"/>
        <v>69.998600027999444</v>
      </c>
      <c r="N466" t="e">
        <f t="shared" si="59"/>
        <v>#NUM!</v>
      </c>
      <c r="O466" t="e">
        <f t="shared" si="60"/>
        <v>#NUM!</v>
      </c>
      <c r="S466">
        <v>3636</v>
      </c>
      <c r="T466" t="s">
        <v>144</v>
      </c>
      <c r="U466">
        <v>0.3</v>
      </c>
      <c r="V466">
        <v>0</v>
      </c>
      <c r="Y466">
        <v>20635</v>
      </c>
      <c r="Z466">
        <v>225.71</v>
      </c>
      <c r="AA466">
        <v>0.98</v>
      </c>
    </row>
    <row r="467" spans="2:27" x14ac:dyDescent="0.55000000000000004">
      <c r="B467">
        <v>3637</v>
      </c>
      <c r="C467">
        <v>20611</v>
      </c>
      <c r="D467">
        <v>20613</v>
      </c>
      <c r="E467">
        <v>34.917670999999999</v>
      </c>
      <c r="F467">
        <v>1.4286E-2</v>
      </c>
      <c r="G467">
        <v>0</v>
      </c>
      <c r="H467">
        <v>0</v>
      </c>
      <c r="I467">
        <f t="shared" si="54"/>
        <v>0.5</v>
      </c>
      <c r="J467">
        <f t="shared" si="55"/>
        <v>269.94</v>
      </c>
      <c r="K467">
        <f t="shared" si="56"/>
        <v>267.83999999999997</v>
      </c>
      <c r="L467" s="61">
        <f t="shared" si="57"/>
        <v>6.0141468198151672E-2</v>
      </c>
      <c r="M467" s="62">
        <f t="shared" si="58"/>
        <v>69.998600027999444</v>
      </c>
      <c r="N467">
        <f t="shared" si="59"/>
        <v>4.2915717312891246</v>
      </c>
      <c r="O467">
        <f t="shared" si="60"/>
        <v>8.1363363323094795</v>
      </c>
      <c r="S467">
        <v>3637</v>
      </c>
      <c r="T467" t="s">
        <v>144</v>
      </c>
      <c r="U467">
        <v>0.5</v>
      </c>
      <c r="V467">
        <v>0</v>
      </c>
      <c r="Y467">
        <v>20636</v>
      </c>
      <c r="Z467">
        <v>362.9</v>
      </c>
      <c r="AA467">
        <v>1.1399999999999999</v>
      </c>
    </row>
    <row r="468" spans="2:27" x14ac:dyDescent="0.55000000000000004">
      <c r="B468">
        <v>3638</v>
      </c>
      <c r="C468">
        <v>20612</v>
      </c>
      <c r="D468">
        <v>20611</v>
      </c>
      <c r="E468">
        <v>76.195065999999997</v>
      </c>
      <c r="F468">
        <v>1.4286E-2</v>
      </c>
      <c r="G468">
        <v>0</v>
      </c>
      <c r="H468">
        <v>0.01</v>
      </c>
      <c r="I468">
        <f t="shared" si="54"/>
        <v>0.5</v>
      </c>
      <c r="J468">
        <f t="shared" si="55"/>
        <v>273.7</v>
      </c>
      <c r="K468">
        <f t="shared" si="56"/>
        <v>269.95</v>
      </c>
      <c r="L468" s="61">
        <f t="shared" si="57"/>
        <v>4.9215785179581049E-2</v>
      </c>
      <c r="M468" s="62">
        <f t="shared" si="58"/>
        <v>69.998600027999444</v>
      </c>
      <c r="N468">
        <f t="shared" si="59"/>
        <v>3.8822327771482965</v>
      </c>
      <c r="O468">
        <f t="shared" si="60"/>
        <v>19.626609318354493</v>
      </c>
      <c r="S468">
        <v>3638</v>
      </c>
      <c r="T468" t="s">
        <v>144</v>
      </c>
      <c r="U468">
        <v>0.5</v>
      </c>
      <c r="V468">
        <v>0</v>
      </c>
      <c r="Y468">
        <v>20637</v>
      </c>
      <c r="Z468">
        <v>362.16</v>
      </c>
      <c r="AA468">
        <v>2.35</v>
      </c>
    </row>
    <row r="469" spans="2:27" x14ac:dyDescent="0.55000000000000004">
      <c r="B469">
        <v>3639</v>
      </c>
      <c r="C469">
        <v>22458</v>
      </c>
      <c r="D469">
        <v>20612</v>
      </c>
      <c r="E469">
        <v>18.796918999999999</v>
      </c>
      <c r="F469">
        <v>1.4286E-2</v>
      </c>
      <c r="G469">
        <v>0</v>
      </c>
      <c r="H469">
        <v>0.03</v>
      </c>
      <c r="I469">
        <f t="shared" si="54"/>
        <v>0.4</v>
      </c>
      <c r="J469">
        <f t="shared" si="55"/>
        <v>274.64999999999998</v>
      </c>
      <c r="K469">
        <f t="shared" si="56"/>
        <v>273.72999999999996</v>
      </c>
      <c r="L469" s="61">
        <f t="shared" si="57"/>
        <v>4.8944191332633606E-2</v>
      </c>
      <c r="M469" s="62">
        <f t="shared" si="58"/>
        <v>69.998600027999444</v>
      </c>
      <c r="N469">
        <f t="shared" si="59"/>
        <v>3.3363627693814326</v>
      </c>
      <c r="O469">
        <f t="shared" si="60"/>
        <v>5.6339553877365018</v>
      </c>
      <c r="S469">
        <v>3639</v>
      </c>
      <c r="T469" t="s">
        <v>144</v>
      </c>
      <c r="U469">
        <v>0.4</v>
      </c>
      <c r="V469">
        <v>0</v>
      </c>
      <c r="Y469">
        <v>20638</v>
      </c>
      <c r="Z469">
        <v>363.47</v>
      </c>
      <c r="AA469">
        <v>1.1399999999999999</v>
      </c>
    </row>
    <row r="470" spans="2:27" x14ac:dyDescent="0.55000000000000004">
      <c r="B470">
        <v>3640</v>
      </c>
      <c r="C470">
        <v>20613</v>
      </c>
      <c r="D470">
        <v>20614</v>
      </c>
      <c r="E470">
        <v>67.926545000000004</v>
      </c>
      <c r="F470">
        <v>1.4286E-2</v>
      </c>
      <c r="G470">
        <v>0</v>
      </c>
      <c r="H470">
        <v>0</v>
      </c>
      <c r="I470">
        <f t="shared" si="54"/>
        <v>0.5</v>
      </c>
      <c r="J470">
        <f t="shared" si="55"/>
        <v>267.83999999999997</v>
      </c>
      <c r="K470">
        <f t="shared" si="56"/>
        <v>264.61</v>
      </c>
      <c r="L470" s="61">
        <f t="shared" si="57"/>
        <v>4.7551365964513009E-2</v>
      </c>
      <c r="M470" s="62">
        <f t="shared" si="58"/>
        <v>69.998600027999444</v>
      </c>
      <c r="N470">
        <f t="shared" si="59"/>
        <v>3.8160219260210906</v>
      </c>
      <c r="O470">
        <f t="shared" si="60"/>
        <v>17.800355007610243</v>
      </c>
      <c r="S470">
        <v>3640</v>
      </c>
      <c r="T470" t="s">
        <v>144</v>
      </c>
      <c r="U470">
        <v>0.5</v>
      </c>
      <c r="V470">
        <v>0</v>
      </c>
      <c r="Y470">
        <v>20639</v>
      </c>
      <c r="Z470">
        <v>364.4</v>
      </c>
      <c r="AA470">
        <v>1.1100000000000001</v>
      </c>
    </row>
    <row r="471" spans="2:27" x14ac:dyDescent="0.55000000000000004">
      <c r="B471">
        <v>3641</v>
      </c>
      <c r="C471">
        <v>20615</v>
      </c>
      <c r="D471">
        <v>20616</v>
      </c>
      <c r="E471">
        <v>49.755726000000003</v>
      </c>
      <c r="F471">
        <v>1.4286E-2</v>
      </c>
      <c r="G471">
        <v>0</v>
      </c>
      <c r="H471">
        <v>0.05</v>
      </c>
      <c r="I471">
        <f t="shared" si="54"/>
        <v>0.3</v>
      </c>
      <c r="J471">
        <f t="shared" si="55"/>
        <v>295.49</v>
      </c>
      <c r="K471">
        <f t="shared" si="56"/>
        <v>294.26</v>
      </c>
      <c r="L471" s="61">
        <f t="shared" si="57"/>
        <v>2.4720772841301083E-2</v>
      </c>
      <c r="M471" s="62">
        <f t="shared" si="58"/>
        <v>69.998600027999444</v>
      </c>
      <c r="N471">
        <f t="shared" si="59"/>
        <v>1.9573172267072276</v>
      </c>
      <c r="O471">
        <f t="shared" si="60"/>
        <v>25.42036892185509</v>
      </c>
      <c r="S471">
        <v>3641</v>
      </c>
      <c r="T471" t="s">
        <v>144</v>
      </c>
      <c r="U471">
        <v>0.3</v>
      </c>
      <c r="V471">
        <v>0</v>
      </c>
      <c r="Y471">
        <v>20640</v>
      </c>
      <c r="Z471">
        <v>365.62</v>
      </c>
      <c r="AA471">
        <v>1.25</v>
      </c>
    </row>
    <row r="472" spans="2:27" x14ac:dyDescent="0.55000000000000004">
      <c r="B472">
        <v>3642</v>
      </c>
      <c r="C472">
        <v>20616</v>
      </c>
      <c r="D472">
        <v>22459</v>
      </c>
      <c r="E472">
        <v>5.0677859999999999</v>
      </c>
      <c r="F472">
        <v>9.0910000000000001E-3</v>
      </c>
      <c r="G472">
        <v>0</v>
      </c>
      <c r="H472">
        <v>0</v>
      </c>
      <c r="I472">
        <f t="shared" si="54"/>
        <v>0.3</v>
      </c>
      <c r="J472">
        <f t="shared" si="55"/>
        <v>294.20999999999998</v>
      </c>
      <c r="K472">
        <f t="shared" si="56"/>
        <v>289.02</v>
      </c>
      <c r="L472" s="61">
        <f t="shared" si="57"/>
        <v>1.0241158565101205</v>
      </c>
      <c r="M472" s="62">
        <f t="shared" si="58"/>
        <v>109.99890001099989</v>
      </c>
      <c r="N472">
        <f t="shared" si="59"/>
        <v>19.797198138858029</v>
      </c>
      <c r="O472">
        <f t="shared" si="60"/>
        <v>0.25598501184129319</v>
      </c>
      <c r="S472">
        <v>3642</v>
      </c>
      <c r="T472" t="s">
        <v>144</v>
      </c>
      <c r="U472">
        <v>0.3</v>
      </c>
      <c r="V472">
        <v>0</v>
      </c>
      <c r="Y472">
        <v>20641</v>
      </c>
      <c r="Z472">
        <v>364.04</v>
      </c>
      <c r="AA472">
        <v>0.91</v>
      </c>
    </row>
    <row r="473" spans="2:27" x14ac:dyDescent="0.55000000000000004">
      <c r="B473">
        <v>3643</v>
      </c>
      <c r="C473">
        <v>20617</v>
      </c>
      <c r="D473">
        <v>22460</v>
      </c>
      <c r="E473">
        <v>78.718785999999994</v>
      </c>
      <c r="F473">
        <v>1.4286E-2</v>
      </c>
      <c r="G473">
        <v>0</v>
      </c>
      <c r="H473">
        <v>0</v>
      </c>
      <c r="I473">
        <f t="shared" si="54"/>
        <v>0.4</v>
      </c>
      <c r="J473">
        <f t="shared" si="55"/>
        <v>290.66000000000003</v>
      </c>
      <c r="K473">
        <f t="shared" si="56"/>
        <v>289.02</v>
      </c>
      <c r="L473" s="61">
        <f t="shared" si="57"/>
        <v>2.0833654624704746E-2</v>
      </c>
      <c r="M473" s="62">
        <f t="shared" si="58"/>
        <v>69.998600027999444</v>
      </c>
      <c r="N473">
        <f t="shared" si="59"/>
        <v>2.1767342846609137</v>
      </c>
      <c r="O473">
        <f t="shared" si="60"/>
        <v>36.163709348779157</v>
      </c>
      <c r="S473">
        <v>3643</v>
      </c>
      <c r="T473" t="s">
        <v>144</v>
      </c>
      <c r="U473">
        <v>0.4</v>
      </c>
      <c r="V473">
        <v>0</v>
      </c>
      <c r="Y473">
        <v>20642</v>
      </c>
      <c r="Z473">
        <v>366.66</v>
      </c>
      <c r="AA473">
        <v>1.85</v>
      </c>
    </row>
    <row r="474" spans="2:27" x14ac:dyDescent="0.55000000000000004">
      <c r="B474">
        <v>3644</v>
      </c>
      <c r="C474">
        <v>20618</v>
      </c>
      <c r="D474">
        <v>20617</v>
      </c>
      <c r="E474">
        <v>51.052087</v>
      </c>
      <c r="F474">
        <v>1.4286E-2</v>
      </c>
      <c r="G474">
        <v>0</v>
      </c>
      <c r="H474">
        <v>0.05</v>
      </c>
      <c r="I474">
        <f t="shared" si="54"/>
        <v>0.4</v>
      </c>
      <c r="J474">
        <f t="shared" si="55"/>
        <v>291.95999999999998</v>
      </c>
      <c r="K474">
        <f t="shared" si="56"/>
        <v>290.71000000000004</v>
      </c>
      <c r="L474" s="61">
        <f t="shared" si="57"/>
        <v>2.4484797262057927E-2</v>
      </c>
      <c r="M474" s="62">
        <f t="shared" si="58"/>
        <v>69.998600027999444</v>
      </c>
      <c r="N474">
        <f t="shared" si="59"/>
        <v>2.3597768904222458</v>
      </c>
      <c r="O474">
        <f t="shared" si="60"/>
        <v>21.634285515384047</v>
      </c>
      <c r="S474">
        <v>3644</v>
      </c>
      <c r="T474" t="s">
        <v>144</v>
      </c>
      <c r="U474">
        <v>0.4</v>
      </c>
      <c r="V474">
        <v>0</v>
      </c>
      <c r="Y474">
        <v>20643</v>
      </c>
      <c r="Z474">
        <v>366.54</v>
      </c>
      <c r="AA474">
        <v>0.92</v>
      </c>
    </row>
    <row r="475" spans="2:27" x14ac:dyDescent="0.55000000000000004">
      <c r="B475">
        <v>3645</v>
      </c>
      <c r="C475">
        <v>20619</v>
      </c>
      <c r="D475">
        <v>20618</v>
      </c>
      <c r="E475">
        <v>56.361800000000002</v>
      </c>
      <c r="F475">
        <v>1.4286E-2</v>
      </c>
      <c r="G475">
        <v>0</v>
      </c>
      <c r="H475">
        <v>0.1</v>
      </c>
      <c r="I475">
        <f t="shared" si="54"/>
        <v>0.4</v>
      </c>
      <c r="J475">
        <f t="shared" si="55"/>
        <v>293.77999999999997</v>
      </c>
      <c r="K475">
        <f t="shared" si="56"/>
        <v>292.06</v>
      </c>
      <c r="L475" s="61">
        <f t="shared" si="57"/>
        <v>3.0517123299823114E-2</v>
      </c>
      <c r="M475" s="62">
        <f t="shared" si="58"/>
        <v>69.998600027999444</v>
      </c>
      <c r="N475">
        <f t="shared" si="59"/>
        <v>2.6344774390281782</v>
      </c>
      <c r="O475">
        <f t="shared" si="60"/>
        <v>21.393920162319205</v>
      </c>
      <c r="S475">
        <v>3645</v>
      </c>
      <c r="T475" t="s">
        <v>144</v>
      </c>
      <c r="U475">
        <v>0.4</v>
      </c>
      <c r="V475">
        <v>0</v>
      </c>
      <c r="Y475">
        <v>20644</v>
      </c>
      <c r="Z475">
        <v>364.15</v>
      </c>
      <c r="AA475">
        <v>0.87</v>
      </c>
    </row>
    <row r="476" spans="2:27" x14ac:dyDescent="0.55000000000000004">
      <c r="B476">
        <v>3646</v>
      </c>
      <c r="C476">
        <v>20620</v>
      </c>
      <c r="D476">
        <v>23268</v>
      </c>
      <c r="E476">
        <v>43.567321999999997</v>
      </c>
      <c r="F476">
        <v>1.4286E-2</v>
      </c>
      <c r="G476">
        <v>0</v>
      </c>
      <c r="H476">
        <v>0</v>
      </c>
      <c r="I476">
        <f t="shared" si="54"/>
        <v>0.8</v>
      </c>
      <c r="J476">
        <f t="shared" si="55"/>
        <v>283.97000000000003</v>
      </c>
      <c r="K476">
        <f t="shared" si="56"/>
        <v>277.47000000000003</v>
      </c>
      <c r="L476" s="61">
        <f t="shared" si="57"/>
        <v>0.14919438931775519</v>
      </c>
      <c r="M476" s="62">
        <f t="shared" si="58"/>
        <v>69.998600027999444</v>
      </c>
      <c r="N476">
        <f t="shared" si="59"/>
        <v>9.2466750739909394</v>
      </c>
      <c r="O476">
        <f t="shared" si="60"/>
        <v>4.7116743749919605</v>
      </c>
      <c r="S476">
        <v>3646</v>
      </c>
      <c r="T476" t="s">
        <v>144</v>
      </c>
      <c r="U476">
        <v>0.8</v>
      </c>
      <c r="V476">
        <v>0</v>
      </c>
      <c r="Y476">
        <v>20645</v>
      </c>
      <c r="Z476">
        <v>362.84</v>
      </c>
      <c r="AA476">
        <v>2.0499999999999998</v>
      </c>
    </row>
    <row r="477" spans="2:27" x14ac:dyDescent="0.55000000000000004">
      <c r="B477">
        <v>3647</v>
      </c>
      <c r="C477">
        <v>20622</v>
      </c>
      <c r="D477">
        <v>20621</v>
      </c>
      <c r="E477">
        <v>40.067841000000001</v>
      </c>
      <c r="F477">
        <v>1.4286E-2</v>
      </c>
      <c r="G477">
        <v>0</v>
      </c>
      <c r="H477">
        <v>0</v>
      </c>
      <c r="I477">
        <f t="shared" si="54"/>
        <v>0.8</v>
      </c>
      <c r="J477">
        <f t="shared" si="55"/>
        <v>294.86</v>
      </c>
      <c r="K477">
        <f t="shared" si="56"/>
        <v>289.7</v>
      </c>
      <c r="L477" s="61">
        <f t="shared" si="57"/>
        <v>0.12878158321532784</v>
      </c>
      <c r="M477" s="62">
        <f t="shared" si="58"/>
        <v>69.998600027999444</v>
      </c>
      <c r="N477">
        <f t="shared" si="59"/>
        <v>8.5908518821872626</v>
      </c>
      <c r="O477">
        <f t="shared" si="60"/>
        <v>4.6640125507318819</v>
      </c>
      <c r="S477">
        <v>3647</v>
      </c>
      <c r="T477" t="s">
        <v>144</v>
      </c>
      <c r="U477">
        <v>0.8</v>
      </c>
      <c r="V477">
        <v>0</v>
      </c>
      <c r="Y477">
        <v>20646</v>
      </c>
      <c r="Z477">
        <v>364.23</v>
      </c>
      <c r="AA477">
        <v>1.95</v>
      </c>
    </row>
    <row r="478" spans="2:27" x14ac:dyDescent="0.55000000000000004">
      <c r="B478">
        <v>3648</v>
      </c>
      <c r="C478">
        <v>20623</v>
      </c>
      <c r="D478">
        <v>20624</v>
      </c>
      <c r="E478">
        <v>50.284525000000002</v>
      </c>
      <c r="F478">
        <v>1.4286E-2</v>
      </c>
      <c r="G478">
        <v>0</v>
      </c>
      <c r="H478">
        <v>0.2</v>
      </c>
      <c r="I478">
        <f t="shared" si="54"/>
        <v>0.6</v>
      </c>
      <c r="J478">
        <f t="shared" si="55"/>
        <v>275.8</v>
      </c>
      <c r="K478">
        <f t="shared" si="56"/>
        <v>268.59999999999997</v>
      </c>
      <c r="L478" s="61">
        <f t="shared" si="57"/>
        <v>0.14318520459326295</v>
      </c>
      <c r="M478" s="62">
        <f t="shared" si="58"/>
        <v>69.998600027999444</v>
      </c>
      <c r="N478">
        <f t="shared" si="59"/>
        <v>7.4776637538114041</v>
      </c>
      <c r="O478">
        <f t="shared" si="60"/>
        <v>6.7246304000189525</v>
      </c>
      <c r="S478">
        <v>3648</v>
      </c>
      <c r="T478" t="s">
        <v>144</v>
      </c>
      <c r="U478">
        <v>0.6</v>
      </c>
      <c r="V478">
        <v>0</v>
      </c>
      <c r="Y478">
        <v>20647</v>
      </c>
      <c r="Z478">
        <v>364.23</v>
      </c>
      <c r="AA478">
        <v>1.54</v>
      </c>
    </row>
    <row r="479" spans="2:27" x14ac:dyDescent="0.55000000000000004">
      <c r="B479">
        <v>3649</v>
      </c>
      <c r="C479">
        <v>20626</v>
      </c>
      <c r="D479">
        <v>20627</v>
      </c>
      <c r="E479">
        <v>29.896045999999998</v>
      </c>
      <c r="F479">
        <v>1.4286E-2</v>
      </c>
      <c r="G479">
        <v>0</v>
      </c>
      <c r="H479">
        <v>0</v>
      </c>
      <c r="I479">
        <f t="shared" si="54"/>
        <v>0.2</v>
      </c>
      <c r="J479">
        <f t="shared" si="55"/>
        <v>265.82</v>
      </c>
      <c r="K479">
        <f t="shared" si="56"/>
        <v>265.64999999999998</v>
      </c>
      <c r="L479" s="61">
        <f t="shared" si="57"/>
        <v>5.6863706993231121E-3</v>
      </c>
      <c r="M479" s="62">
        <f t="shared" si="58"/>
        <v>69.998600027999444</v>
      </c>
      <c r="N479">
        <f t="shared" si="59"/>
        <v>0.71639675157635962</v>
      </c>
      <c r="O479">
        <f t="shared" si="60"/>
        <v>41.731130039627807</v>
      </c>
      <c r="S479">
        <v>3649</v>
      </c>
      <c r="T479" t="s">
        <v>144</v>
      </c>
      <c r="U479">
        <v>0.2</v>
      </c>
      <c r="V479">
        <v>0</v>
      </c>
      <c r="Y479">
        <v>20648</v>
      </c>
      <c r="Z479">
        <v>363.54</v>
      </c>
      <c r="AA479">
        <v>1.95</v>
      </c>
    </row>
    <row r="480" spans="2:27" x14ac:dyDescent="0.55000000000000004">
      <c r="B480">
        <v>3650</v>
      </c>
      <c r="C480">
        <v>20628</v>
      </c>
      <c r="D480">
        <v>20626</v>
      </c>
      <c r="E480">
        <v>41.398218</v>
      </c>
      <c r="F480">
        <v>1.4286E-2</v>
      </c>
      <c r="G480">
        <v>0.04</v>
      </c>
      <c r="H480">
        <v>0.02</v>
      </c>
      <c r="I480">
        <f t="shared" si="54"/>
        <v>0.2</v>
      </c>
      <c r="J480">
        <f t="shared" si="55"/>
        <v>266.08000000000004</v>
      </c>
      <c r="K480">
        <f t="shared" si="56"/>
        <v>265.83999999999997</v>
      </c>
      <c r="L480" s="61">
        <f t="shared" si="57"/>
        <v>5.7973509874281529E-3</v>
      </c>
      <c r="M480" s="62">
        <f t="shared" si="58"/>
        <v>69.998600027999444</v>
      </c>
      <c r="N480">
        <f t="shared" si="59"/>
        <v>0.72335388952609225</v>
      </c>
      <c r="O480">
        <f t="shared" si="60"/>
        <v>57.230933018307518</v>
      </c>
      <c r="S480">
        <v>3650</v>
      </c>
      <c r="T480" t="s">
        <v>144</v>
      </c>
      <c r="U480">
        <v>0.2</v>
      </c>
      <c r="V480">
        <v>0</v>
      </c>
      <c r="Y480">
        <v>20649</v>
      </c>
      <c r="Z480">
        <v>363.54</v>
      </c>
      <c r="AA480">
        <v>1.95</v>
      </c>
    </row>
    <row r="481" spans="2:27" x14ac:dyDescent="0.55000000000000004">
      <c r="B481">
        <v>3651</v>
      </c>
      <c r="C481">
        <v>20628</v>
      </c>
      <c r="D481">
        <v>20629</v>
      </c>
      <c r="E481">
        <v>13.577730000000001</v>
      </c>
      <c r="F481">
        <v>1.4286E-2</v>
      </c>
      <c r="G481">
        <v>0</v>
      </c>
      <c r="H481">
        <v>0.45</v>
      </c>
      <c r="I481">
        <f t="shared" si="54"/>
        <v>0.3</v>
      </c>
      <c r="J481">
        <f t="shared" si="55"/>
        <v>266.04000000000002</v>
      </c>
      <c r="K481">
        <f t="shared" si="56"/>
        <v>265.11</v>
      </c>
      <c r="L481" s="61">
        <f t="shared" si="57"/>
        <v>6.8494512705732605E-2</v>
      </c>
      <c r="M481" s="62">
        <f t="shared" si="58"/>
        <v>69.998600027999444</v>
      </c>
      <c r="N481">
        <f t="shared" si="59"/>
        <v>3.2580525630459793</v>
      </c>
      <c r="O481">
        <f t="shared" si="60"/>
        <v>4.1674373685690549</v>
      </c>
      <c r="S481">
        <v>3651</v>
      </c>
      <c r="T481" t="s">
        <v>144</v>
      </c>
      <c r="U481">
        <v>0.3</v>
      </c>
      <c r="V481">
        <v>0</v>
      </c>
      <c r="Y481">
        <v>20650</v>
      </c>
      <c r="Z481">
        <v>363.19</v>
      </c>
      <c r="AA481">
        <v>3.1</v>
      </c>
    </row>
    <row r="482" spans="2:27" x14ac:dyDescent="0.55000000000000004">
      <c r="B482">
        <v>3652</v>
      </c>
      <c r="C482">
        <v>22464</v>
      </c>
      <c r="D482">
        <v>20629</v>
      </c>
      <c r="E482">
        <v>42.000492999999999</v>
      </c>
      <c r="F482">
        <v>1.4286E-2</v>
      </c>
      <c r="G482">
        <v>0</v>
      </c>
      <c r="H482">
        <v>0.48</v>
      </c>
      <c r="I482">
        <f t="shared" si="54"/>
        <v>0.3</v>
      </c>
      <c r="J482">
        <f t="shared" si="55"/>
        <v>268.01</v>
      </c>
      <c r="K482">
        <f t="shared" si="56"/>
        <v>265.14000000000004</v>
      </c>
      <c r="L482" s="61">
        <f t="shared" si="57"/>
        <v>6.8332531239572544E-2</v>
      </c>
      <c r="M482" s="62">
        <f t="shared" si="58"/>
        <v>69.998600027999444</v>
      </c>
      <c r="N482">
        <f t="shared" si="59"/>
        <v>3.2541978271495449</v>
      </c>
      <c r="O482">
        <f t="shared" si="60"/>
        <v>12.906558000129195</v>
      </c>
      <c r="S482">
        <v>3652</v>
      </c>
      <c r="T482" t="s">
        <v>144</v>
      </c>
      <c r="U482">
        <v>0.3</v>
      </c>
      <c r="V482">
        <v>0</v>
      </c>
      <c r="Y482">
        <v>20651</v>
      </c>
      <c r="Z482">
        <v>362.49</v>
      </c>
      <c r="AA482">
        <v>2.57</v>
      </c>
    </row>
    <row r="483" spans="2:27" x14ac:dyDescent="0.55000000000000004">
      <c r="B483">
        <v>3653</v>
      </c>
      <c r="C483">
        <v>20629</v>
      </c>
      <c r="D483">
        <v>20630</v>
      </c>
      <c r="E483">
        <v>90.304354000000004</v>
      </c>
      <c r="F483">
        <v>1.4286E-2</v>
      </c>
      <c r="G483">
        <v>0</v>
      </c>
      <c r="H483">
        <v>0</v>
      </c>
      <c r="I483">
        <f t="shared" si="54"/>
        <v>0.3</v>
      </c>
      <c r="J483">
        <f t="shared" si="55"/>
        <v>264.66000000000003</v>
      </c>
      <c r="K483">
        <f t="shared" si="56"/>
        <v>251.68</v>
      </c>
      <c r="L483" s="61">
        <f t="shared" si="57"/>
        <v>0.1437361480931475</v>
      </c>
      <c r="M483" s="62">
        <f t="shared" si="58"/>
        <v>69.998600027999444</v>
      </c>
      <c r="N483">
        <f t="shared" si="59"/>
        <v>4.7196869949345714</v>
      </c>
      <c r="O483">
        <f t="shared" si="60"/>
        <v>19.133547223983204</v>
      </c>
      <c r="S483">
        <v>3653</v>
      </c>
      <c r="T483" t="s">
        <v>144</v>
      </c>
      <c r="U483">
        <v>0.3</v>
      </c>
      <c r="V483">
        <v>0</v>
      </c>
      <c r="Y483">
        <v>20652</v>
      </c>
      <c r="Z483">
        <v>361.43</v>
      </c>
      <c r="AA483">
        <v>2.57</v>
      </c>
    </row>
    <row r="484" spans="2:27" x14ac:dyDescent="0.55000000000000004">
      <c r="B484">
        <v>3654</v>
      </c>
      <c r="C484">
        <v>20631</v>
      </c>
      <c r="D484">
        <v>20632</v>
      </c>
      <c r="E484">
        <v>27.537286999999999</v>
      </c>
      <c r="F484">
        <v>9.0910000000000001E-3</v>
      </c>
      <c r="G484">
        <v>0</v>
      </c>
      <c r="H484">
        <v>0.09</v>
      </c>
      <c r="I484">
        <f t="shared" si="54"/>
        <v>0.15</v>
      </c>
      <c r="J484">
        <f t="shared" si="55"/>
        <v>274.12</v>
      </c>
      <c r="K484">
        <f t="shared" si="56"/>
        <v>271.25</v>
      </c>
      <c r="L484" s="61">
        <f t="shared" si="57"/>
        <v>0.10422232226435395</v>
      </c>
      <c r="M484" s="62">
        <f t="shared" si="58"/>
        <v>109.99890001099989</v>
      </c>
      <c r="N484">
        <f t="shared" si="59"/>
        <v>3.9785323491548672</v>
      </c>
      <c r="O484">
        <f t="shared" si="60"/>
        <v>6.9214686681759821</v>
      </c>
      <c r="S484">
        <v>3654</v>
      </c>
      <c r="T484" t="s">
        <v>144</v>
      </c>
      <c r="U484">
        <v>0.15</v>
      </c>
      <c r="V484">
        <v>0</v>
      </c>
      <c r="Y484">
        <v>20653</v>
      </c>
      <c r="Z484">
        <v>358.94</v>
      </c>
      <c r="AA484">
        <v>2.57</v>
      </c>
    </row>
    <row r="485" spans="2:27" x14ac:dyDescent="0.55000000000000004">
      <c r="B485">
        <v>3655</v>
      </c>
      <c r="C485">
        <v>20632</v>
      </c>
      <c r="D485">
        <v>20633</v>
      </c>
      <c r="E485">
        <v>46.187085000000003</v>
      </c>
      <c r="F485">
        <v>9.0910000000000001E-3</v>
      </c>
      <c r="G485">
        <v>0</v>
      </c>
      <c r="H485">
        <v>0.55000000000000004</v>
      </c>
      <c r="I485">
        <f t="shared" si="54"/>
        <v>0.15</v>
      </c>
      <c r="J485">
        <f t="shared" si="55"/>
        <v>271.16000000000003</v>
      </c>
      <c r="K485">
        <f t="shared" si="56"/>
        <v>265.72000000000003</v>
      </c>
      <c r="L485" s="61">
        <f t="shared" si="57"/>
        <v>0.11778184312779205</v>
      </c>
      <c r="M485" s="62">
        <f t="shared" si="58"/>
        <v>109.99890001099989</v>
      </c>
      <c r="N485">
        <f t="shared" si="59"/>
        <v>4.2294285618136254</v>
      </c>
      <c r="O485">
        <f t="shared" si="60"/>
        <v>10.920407881341415</v>
      </c>
      <c r="S485">
        <v>3655</v>
      </c>
      <c r="T485" t="s">
        <v>144</v>
      </c>
      <c r="U485">
        <v>0.15</v>
      </c>
      <c r="V485">
        <v>0</v>
      </c>
      <c r="Y485">
        <v>20654</v>
      </c>
      <c r="Z485">
        <v>360.9</v>
      </c>
      <c r="AA485">
        <v>2.57</v>
      </c>
    </row>
    <row r="486" spans="2:27" x14ac:dyDescent="0.55000000000000004">
      <c r="B486">
        <v>3656</v>
      </c>
      <c r="C486">
        <v>20614</v>
      </c>
      <c r="D486">
        <v>20634</v>
      </c>
      <c r="E486">
        <v>277.336523</v>
      </c>
      <c r="F486">
        <v>9.0910000000000001E-3</v>
      </c>
      <c r="G486">
        <v>0</v>
      </c>
      <c r="H486">
        <v>0.42</v>
      </c>
      <c r="I486">
        <f t="shared" si="54"/>
        <v>0.3</v>
      </c>
      <c r="J486">
        <f t="shared" si="55"/>
        <v>264.61</v>
      </c>
      <c r="K486">
        <f t="shared" si="56"/>
        <v>226.32999999999998</v>
      </c>
      <c r="L486" s="61">
        <f t="shared" si="57"/>
        <v>0.13802725867447335</v>
      </c>
      <c r="M486" s="62">
        <f t="shared" si="58"/>
        <v>109.99890001099989</v>
      </c>
      <c r="N486">
        <f t="shared" si="59"/>
        <v>7.2679447270159718</v>
      </c>
      <c r="O486">
        <f t="shared" si="60"/>
        <v>38.158865183591885</v>
      </c>
      <c r="S486">
        <v>3656</v>
      </c>
      <c r="T486" t="s">
        <v>144</v>
      </c>
      <c r="U486">
        <v>0.3</v>
      </c>
      <c r="V486">
        <v>0</v>
      </c>
      <c r="Y486">
        <v>20655</v>
      </c>
      <c r="Z486">
        <v>357.63</v>
      </c>
      <c r="AA486">
        <v>2.57</v>
      </c>
    </row>
    <row r="487" spans="2:27" x14ac:dyDescent="0.55000000000000004">
      <c r="B487">
        <v>3657</v>
      </c>
      <c r="C487">
        <v>20634</v>
      </c>
      <c r="D487">
        <v>20635</v>
      </c>
      <c r="E487">
        <v>10.414804999999999</v>
      </c>
      <c r="F487">
        <v>1.4286E-2</v>
      </c>
      <c r="G487">
        <v>0</v>
      </c>
      <c r="H487">
        <v>0</v>
      </c>
      <c r="I487">
        <f t="shared" si="54"/>
        <v>0.3</v>
      </c>
      <c r="J487">
        <f t="shared" si="55"/>
        <v>225.91</v>
      </c>
      <c r="K487">
        <f t="shared" si="56"/>
        <v>225.71</v>
      </c>
      <c r="L487" s="61">
        <f t="shared" si="57"/>
        <v>1.9203432037372629E-2</v>
      </c>
      <c r="M487" s="62">
        <f t="shared" si="58"/>
        <v>69.998600027999444</v>
      </c>
      <c r="N487">
        <f t="shared" si="59"/>
        <v>1.7251212421148583</v>
      </c>
      <c r="O487">
        <f t="shared" si="60"/>
        <v>6.0371437935760941</v>
      </c>
      <c r="S487">
        <v>3657</v>
      </c>
      <c r="T487" t="s">
        <v>144</v>
      </c>
      <c r="U487">
        <v>0.3</v>
      </c>
      <c r="V487">
        <v>0</v>
      </c>
      <c r="Y487">
        <v>20656</v>
      </c>
      <c r="Z487">
        <v>356.29</v>
      </c>
      <c r="AA487">
        <v>2.57</v>
      </c>
    </row>
    <row r="488" spans="2:27" x14ac:dyDescent="0.55000000000000004">
      <c r="B488">
        <v>3658</v>
      </c>
      <c r="C488">
        <v>20635</v>
      </c>
      <c r="D488">
        <v>22467</v>
      </c>
      <c r="E488">
        <v>15.35</v>
      </c>
      <c r="F488">
        <v>1.4286E-2</v>
      </c>
      <c r="G488">
        <v>0</v>
      </c>
      <c r="H488">
        <v>0</v>
      </c>
      <c r="I488">
        <f t="shared" si="54"/>
        <v>0.3</v>
      </c>
      <c r="J488">
        <f t="shared" si="55"/>
        <v>225.71</v>
      </c>
      <c r="K488">
        <f t="shared" si="56"/>
        <v>225.41</v>
      </c>
      <c r="L488" s="61">
        <f t="shared" si="57"/>
        <v>1.9543973941368819E-2</v>
      </c>
      <c r="M488" s="62">
        <f t="shared" si="58"/>
        <v>69.998600027999444</v>
      </c>
      <c r="N488">
        <f t="shared" si="59"/>
        <v>1.7403501456360235</v>
      </c>
      <c r="O488">
        <f t="shared" si="60"/>
        <v>8.8200641913873206</v>
      </c>
      <c r="S488">
        <v>3658</v>
      </c>
      <c r="T488" t="s">
        <v>144</v>
      </c>
      <c r="U488">
        <v>0.3</v>
      </c>
      <c r="V488">
        <v>0</v>
      </c>
      <c r="Y488">
        <v>20657</v>
      </c>
      <c r="Z488">
        <v>353.78</v>
      </c>
      <c r="AA488">
        <v>2.57</v>
      </c>
    </row>
    <row r="489" spans="2:27" x14ac:dyDescent="0.55000000000000004">
      <c r="B489">
        <v>3659</v>
      </c>
      <c r="C489">
        <v>20637</v>
      </c>
      <c r="D489">
        <v>20652</v>
      </c>
      <c r="E489">
        <v>47.716476</v>
      </c>
      <c r="F489">
        <v>1.4286E-2</v>
      </c>
      <c r="G489">
        <v>0</v>
      </c>
      <c r="H489">
        <v>0</v>
      </c>
      <c r="I489">
        <f t="shared" si="54"/>
        <v>0.3</v>
      </c>
      <c r="J489">
        <f t="shared" si="55"/>
        <v>362.16</v>
      </c>
      <c r="K489">
        <f t="shared" si="56"/>
        <v>361.43</v>
      </c>
      <c r="L489" s="61">
        <f t="shared" si="57"/>
        <v>1.5298698923198314E-2</v>
      </c>
      <c r="M489" s="62">
        <f t="shared" si="58"/>
        <v>69.998600027999444</v>
      </c>
      <c r="N489">
        <f t="shared" si="59"/>
        <v>1.5397756428264715</v>
      </c>
      <c r="O489">
        <f t="shared" si="60"/>
        <v>30.989239388414923</v>
      </c>
      <c r="S489">
        <v>3659</v>
      </c>
      <c r="T489" t="s">
        <v>144</v>
      </c>
      <c r="U489">
        <v>0.3</v>
      </c>
      <c r="V489">
        <v>0</v>
      </c>
      <c r="Y489">
        <v>20658</v>
      </c>
      <c r="Z489">
        <v>350.17</v>
      </c>
      <c r="AA489">
        <v>2.58</v>
      </c>
    </row>
    <row r="490" spans="2:27" x14ac:dyDescent="0.55000000000000004">
      <c r="B490">
        <v>3660</v>
      </c>
      <c r="C490">
        <v>20641</v>
      </c>
      <c r="D490">
        <v>20636</v>
      </c>
      <c r="E490">
        <v>55.286285999999997</v>
      </c>
      <c r="F490">
        <v>9.0910000000000001E-3</v>
      </c>
      <c r="G490">
        <v>0</v>
      </c>
      <c r="H490">
        <v>0.31</v>
      </c>
      <c r="I490">
        <f t="shared" si="54"/>
        <v>0.4</v>
      </c>
      <c r="J490">
        <f t="shared" si="55"/>
        <v>364.04</v>
      </c>
      <c r="K490">
        <f t="shared" si="56"/>
        <v>363.21</v>
      </c>
      <c r="L490" s="61">
        <f t="shared" si="57"/>
        <v>1.5012764648362181E-2</v>
      </c>
      <c r="M490" s="62">
        <f t="shared" si="58"/>
        <v>109.99890001099989</v>
      </c>
      <c r="N490">
        <f t="shared" si="59"/>
        <v>2.9037017995391485</v>
      </c>
      <c r="O490">
        <f t="shared" si="60"/>
        <v>19.039932409304075</v>
      </c>
      <c r="S490">
        <v>3660</v>
      </c>
      <c r="T490" t="s">
        <v>144</v>
      </c>
      <c r="U490">
        <v>0.4</v>
      </c>
      <c r="V490">
        <v>0</v>
      </c>
      <c r="Y490">
        <v>20659</v>
      </c>
      <c r="Z490">
        <v>346.37</v>
      </c>
      <c r="AA490">
        <v>2.23</v>
      </c>
    </row>
    <row r="491" spans="2:27" x14ac:dyDescent="0.55000000000000004">
      <c r="B491">
        <v>3661</v>
      </c>
      <c r="C491">
        <v>20638</v>
      </c>
      <c r="D491">
        <v>20636</v>
      </c>
      <c r="E491">
        <v>46.866725000000002</v>
      </c>
      <c r="F491">
        <v>1.4286E-2</v>
      </c>
      <c r="G491">
        <v>0</v>
      </c>
      <c r="H491">
        <v>0</v>
      </c>
      <c r="I491">
        <f t="shared" si="54"/>
        <v>0.3</v>
      </c>
      <c r="J491">
        <f t="shared" si="55"/>
        <v>363.47</v>
      </c>
      <c r="K491">
        <f t="shared" si="56"/>
        <v>362.9</v>
      </c>
      <c r="L491" s="61">
        <f t="shared" si="57"/>
        <v>1.2162147024355766E-2</v>
      </c>
      <c r="M491" s="62">
        <f t="shared" si="58"/>
        <v>69.998600027999444</v>
      </c>
      <c r="N491">
        <f t="shared" si="59"/>
        <v>1.3728886703276451</v>
      </c>
      <c r="O491">
        <f t="shared" si="60"/>
        <v>34.137309173667433</v>
      </c>
      <c r="S491">
        <v>3661</v>
      </c>
      <c r="T491" t="s">
        <v>144</v>
      </c>
      <c r="U491">
        <v>0.3</v>
      </c>
      <c r="V491">
        <v>0</v>
      </c>
      <c r="Y491">
        <v>20660</v>
      </c>
      <c r="Z491">
        <v>345.19</v>
      </c>
      <c r="AA491">
        <v>0.6</v>
      </c>
    </row>
    <row r="492" spans="2:27" x14ac:dyDescent="0.55000000000000004">
      <c r="B492">
        <v>3662</v>
      </c>
      <c r="C492">
        <v>20636</v>
      </c>
      <c r="D492">
        <v>20637</v>
      </c>
      <c r="E492">
        <v>19.982154999999999</v>
      </c>
      <c r="F492">
        <v>1.4286E-2</v>
      </c>
      <c r="G492">
        <v>0</v>
      </c>
      <c r="H492">
        <v>0</v>
      </c>
      <c r="I492">
        <f t="shared" si="54"/>
        <v>0.3</v>
      </c>
      <c r="J492">
        <f t="shared" si="55"/>
        <v>362.9</v>
      </c>
      <c r="K492">
        <f t="shared" si="56"/>
        <v>362.16</v>
      </c>
      <c r="L492" s="61">
        <f t="shared" si="57"/>
        <v>3.7033042732375579E-2</v>
      </c>
      <c r="M492" s="62">
        <f t="shared" si="58"/>
        <v>69.998600027999444</v>
      </c>
      <c r="N492">
        <f t="shared" si="59"/>
        <v>2.3956584170691952</v>
      </c>
      <c r="O492">
        <f t="shared" si="60"/>
        <v>8.3409867022886353</v>
      </c>
      <c r="S492">
        <v>3662</v>
      </c>
      <c r="T492" t="s">
        <v>144</v>
      </c>
      <c r="U492">
        <v>0.3</v>
      </c>
      <c r="V492">
        <v>0</v>
      </c>
      <c r="Y492">
        <v>20661</v>
      </c>
      <c r="Z492">
        <v>344.94</v>
      </c>
      <c r="AA492">
        <v>0.8</v>
      </c>
    </row>
    <row r="493" spans="2:27" x14ac:dyDescent="0.55000000000000004">
      <c r="B493">
        <v>3663</v>
      </c>
      <c r="C493">
        <v>20639</v>
      </c>
      <c r="D493">
        <v>20638</v>
      </c>
      <c r="E493">
        <v>51.912722000000002</v>
      </c>
      <c r="F493">
        <v>1.4286E-2</v>
      </c>
      <c r="G493">
        <v>0</v>
      </c>
      <c r="H493">
        <v>0</v>
      </c>
      <c r="I493">
        <f t="shared" si="54"/>
        <v>0.3</v>
      </c>
      <c r="J493">
        <f t="shared" si="55"/>
        <v>364.4</v>
      </c>
      <c r="K493">
        <f t="shared" si="56"/>
        <v>363.47</v>
      </c>
      <c r="L493" s="61">
        <f t="shared" si="57"/>
        <v>1.7914683803325705E-2</v>
      </c>
      <c r="M493" s="62">
        <f t="shared" si="58"/>
        <v>69.998600027999444</v>
      </c>
      <c r="N493">
        <f t="shared" si="59"/>
        <v>1.6662293114186464</v>
      </c>
      <c r="O493">
        <f t="shared" si="60"/>
        <v>31.155808893915644</v>
      </c>
      <c r="S493">
        <v>3663</v>
      </c>
      <c r="T493" t="s">
        <v>144</v>
      </c>
      <c r="U493">
        <v>0.3</v>
      </c>
      <c r="V493">
        <v>0</v>
      </c>
      <c r="Y493">
        <v>20662</v>
      </c>
      <c r="Z493">
        <v>323.55</v>
      </c>
      <c r="AA493">
        <v>0.4</v>
      </c>
    </row>
    <row r="494" spans="2:27" x14ac:dyDescent="0.55000000000000004">
      <c r="B494">
        <v>3664</v>
      </c>
      <c r="C494">
        <v>20640</v>
      </c>
      <c r="D494">
        <v>20639</v>
      </c>
      <c r="E494">
        <v>38.856313999999998</v>
      </c>
      <c r="F494">
        <v>1.4286E-2</v>
      </c>
      <c r="G494">
        <v>0</v>
      </c>
      <c r="H494">
        <v>0.02</v>
      </c>
      <c r="I494">
        <f t="shared" si="54"/>
        <v>0.3</v>
      </c>
      <c r="J494">
        <f t="shared" si="55"/>
        <v>365.62</v>
      </c>
      <c r="K494">
        <f t="shared" si="56"/>
        <v>364.41999999999996</v>
      </c>
      <c r="L494" s="61">
        <f t="shared" si="57"/>
        <v>3.0883011703066985E-2</v>
      </c>
      <c r="M494" s="62">
        <f t="shared" si="58"/>
        <v>69.998600027999444</v>
      </c>
      <c r="N494">
        <f t="shared" si="59"/>
        <v>2.1877113475753638</v>
      </c>
      <c r="O494">
        <f t="shared" si="60"/>
        <v>17.761170386150063</v>
      </c>
      <c r="S494">
        <v>3664</v>
      </c>
      <c r="T494" t="s">
        <v>144</v>
      </c>
      <c r="U494">
        <v>0.3</v>
      </c>
      <c r="V494">
        <v>0</v>
      </c>
      <c r="Y494">
        <v>20663</v>
      </c>
      <c r="Z494">
        <v>322.05</v>
      </c>
      <c r="AA494">
        <v>0.48</v>
      </c>
    </row>
    <row r="495" spans="2:27" x14ac:dyDescent="0.55000000000000004">
      <c r="B495">
        <v>3665</v>
      </c>
      <c r="C495">
        <v>22469</v>
      </c>
      <c r="D495">
        <v>20640</v>
      </c>
      <c r="E495">
        <v>37.670991999999998</v>
      </c>
      <c r="F495">
        <v>1.4286E-2</v>
      </c>
      <c r="G495">
        <v>0</v>
      </c>
      <c r="H495">
        <v>0.06</v>
      </c>
      <c r="I495">
        <f t="shared" si="54"/>
        <v>0.3</v>
      </c>
      <c r="J495">
        <f t="shared" si="55"/>
        <v>366.81</v>
      </c>
      <c r="K495">
        <f t="shared" si="56"/>
        <v>365.68</v>
      </c>
      <c r="L495" s="61">
        <f t="shared" si="57"/>
        <v>2.9996555439792918E-2</v>
      </c>
      <c r="M495" s="62">
        <f t="shared" si="58"/>
        <v>69.998600027999444</v>
      </c>
      <c r="N495">
        <f t="shared" si="59"/>
        <v>2.1560850579170743</v>
      </c>
      <c r="O495">
        <f t="shared" si="60"/>
        <v>17.471941499558813</v>
      </c>
      <c r="S495">
        <v>3665</v>
      </c>
      <c r="T495" t="s">
        <v>144</v>
      </c>
      <c r="U495">
        <v>0.3</v>
      </c>
      <c r="V495">
        <v>0</v>
      </c>
      <c r="Y495">
        <v>20664</v>
      </c>
      <c r="Z495">
        <v>318.67</v>
      </c>
      <c r="AA495">
        <v>0.65</v>
      </c>
    </row>
    <row r="496" spans="2:27" x14ac:dyDescent="0.55000000000000004">
      <c r="B496">
        <v>3666</v>
      </c>
      <c r="C496">
        <v>20642</v>
      </c>
      <c r="D496">
        <v>20641</v>
      </c>
      <c r="E496">
        <v>48.280886000000002</v>
      </c>
      <c r="F496">
        <v>9.0910000000000001E-3</v>
      </c>
      <c r="G496">
        <v>0</v>
      </c>
      <c r="H496">
        <v>0.19</v>
      </c>
      <c r="I496">
        <f t="shared" si="54"/>
        <v>0.4</v>
      </c>
      <c r="J496">
        <f t="shared" si="55"/>
        <v>366.66</v>
      </c>
      <c r="K496">
        <f t="shared" si="56"/>
        <v>364.23</v>
      </c>
      <c r="L496" s="61">
        <f t="shared" si="57"/>
        <v>5.0330476536822599E-2</v>
      </c>
      <c r="M496" s="62">
        <f t="shared" si="58"/>
        <v>109.99890001099989</v>
      </c>
      <c r="N496">
        <f t="shared" si="59"/>
        <v>5.3166392945202148</v>
      </c>
      <c r="O496">
        <f t="shared" si="60"/>
        <v>9.0810911414965521</v>
      </c>
      <c r="S496">
        <v>3666</v>
      </c>
      <c r="T496" t="s">
        <v>144</v>
      </c>
      <c r="U496">
        <v>0.4</v>
      </c>
      <c r="V496">
        <v>0</v>
      </c>
      <c r="Y496">
        <v>20665</v>
      </c>
      <c r="Z496">
        <v>318.93</v>
      </c>
      <c r="AA496">
        <v>0.5</v>
      </c>
    </row>
    <row r="497" spans="2:27" x14ac:dyDescent="0.55000000000000004">
      <c r="B497">
        <v>3667</v>
      </c>
      <c r="C497">
        <v>20643</v>
      </c>
      <c r="D497">
        <v>20644</v>
      </c>
      <c r="E497">
        <v>36.977967</v>
      </c>
      <c r="F497">
        <v>1.4286E-2</v>
      </c>
      <c r="G497">
        <v>0</v>
      </c>
      <c r="H497">
        <v>0.2</v>
      </c>
      <c r="I497">
        <f t="shared" si="54"/>
        <v>0.25</v>
      </c>
      <c r="J497">
        <f t="shared" si="55"/>
        <v>366.54</v>
      </c>
      <c r="K497">
        <f t="shared" si="56"/>
        <v>364.34999999999997</v>
      </c>
      <c r="L497" s="61">
        <f t="shared" si="57"/>
        <v>5.9224456552737323E-2</v>
      </c>
      <c r="M497" s="62">
        <f t="shared" si="58"/>
        <v>69.998600027999444</v>
      </c>
      <c r="N497">
        <f t="shared" si="59"/>
        <v>2.6828305385782851</v>
      </c>
      <c r="O497">
        <f t="shared" si="60"/>
        <v>13.783191471942827</v>
      </c>
      <c r="S497">
        <v>3667</v>
      </c>
      <c r="T497" t="s">
        <v>144</v>
      </c>
      <c r="U497">
        <v>0.25</v>
      </c>
      <c r="V497">
        <v>0</v>
      </c>
      <c r="Y497">
        <v>20666</v>
      </c>
      <c r="Z497">
        <v>319.43</v>
      </c>
      <c r="AA497">
        <v>0.7</v>
      </c>
    </row>
    <row r="498" spans="2:27" x14ac:dyDescent="0.55000000000000004">
      <c r="B498">
        <v>3668</v>
      </c>
      <c r="C498">
        <v>20644</v>
      </c>
      <c r="D498">
        <v>20645</v>
      </c>
      <c r="E498">
        <v>6.41859</v>
      </c>
      <c r="F498">
        <v>1.4286E-2</v>
      </c>
      <c r="G498">
        <v>0</v>
      </c>
      <c r="H498">
        <v>0</v>
      </c>
      <c r="I498">
        <f t="shared" si="54"/>
        <v>0.3</v>
      </c>
      <c r="J498">
        <f t="shared" si="55"/>
        <v>364.15</v>
      </c>
      <c r="K498">
        <f t="shared" si="56"/>
        <v>362.84</v>
      </c>
      <c r="L498" s="61">
        <f t="shared" si="57"/>
        <v>0.20409466876681673</v>
      </c>
      <c r="M498" s="62">
        <f t="shared" si="58"/>
        <v>69.998600027999444</v>
      </c>
      <c r="N498">
        <f t="shared" si="59"/>
        <v>5.6240092552978522</v>
      </c>
      <c r="O498">
        <f t="shared" si="60"/>
        <v>1.141283683691247</v>
      </c>
      <c r="S498">
        <v>3668</v>
      </c>
      <c r="T498" t="s">
        <v>144</v>
      </c>
      <c r="U498">
        <v>0.3</v>
      </c>
      <c r="V498">
        <v>0</v>
      </c>
      <c r="Y498">
        <v>20667</v>
      </c>
      <c r="Z498">
        <v>320.93</v>
      </c>
      <c r="AA498">
        <v>1.71</v>
      </c>
    </row>
    <row r="499" spans="2:27" x14ac:dyDescent="0.55000000000000004">
      <c r="B499">
        <v>3669</v>
      </c>
      <c r="C499">
        <v>20646</v>
      </c>
      <c r="D499">
        <v>20647</v>
      </c>
      <c r="E499">
        <v>17.414431</v>
      </c>
      <c r="F499">
        <v>1.4286E-2</v>
      </c>
      <c r="G499">
        <v>0</v>
      </c>
      <c r="H499">
        <v>0</v>
      </c>
      <c r="I499">
        <f t="shared" si="54"/>
        <v>0.9</v>
      </c>
      <c r="J499">
        <f t="shared" si="55"/>
        <v>364.23</v>
      </c>
      <c r="K499">
        <f t="shared" si="56"/>
        <v>364.23</v>
      </c>
      <c r="L499" s="61">
        <f t="shared" si="57"/>
        <v>0</v>
      </c>
      <c r="M499" s="62">
        <f t="shared" si="58"/>
        <v>69.998600027999444</v>
      </c>
      <c r="N499">
        <f t="shared" si="59"/>
        <v>0</v>
      </c>
      <c r="O499" t="e">
        <f t="shared" si="60"/>
        <v>#DIV/0!</v>
      </c>
      <c r="S499">
        <v>3669</v>
      </c>
      <c r="T499" t="s">
        <v>148</v>
      </c>
      <c r="U499">
        <v>0.9</v>
      </c>
      <c r="V499">
        <v>0</v>
      </c>
      <c r="Y499">
        <v>20668</v>
      </c>
      <c r="Z499">
        <v>322.8</v>
      </c>
      <c r="AA499">
        <v>1.07</v>
      </c>
    </row>
    <row r="500" spans="2:27" x14ac:dyDescent="0.55000000000000004">
      <c r="B500">
        <v>3670</v>
      </c>
      <c r="C500">
        <v>20647</v>
      </c>
      <c r="D500">
        <v>20648</v>
      </c>
      <c r="E500">
        <v>17.343233000000001</v>
      </c>
      <c r="F500">
        <v>1.4286E-2</v>
      </c>
      <c r="G500">
        <v>0</v>
      </c>
      <c r="H500">
        <v>0</v>
      </c>
      <c r="I500">
        <f t="shared" si="54"/>
        <v>0.9</v>
      </c>
      <c r="J500">
        <f t="shared" si="55"/>
        <v>364.23</v>
      </c>
      <c r="K500">
        <f t="shared" si="56"/>
        <v>363.54</v>
      </c>
      <c r="L500" s="61">
        <f t="shared" si="57"/>
        <v>3.9784969734304884E-2</v>
      </c>
      <c r="M500" s="62">
        <f t="shared" si="58"/>
        <v>69.998600027999444</v>
      </c>
      <c r="N500">
        <f t="shared" si="59"/>
        <v>5.165002653349803</v>
      </c>
      <c r="O500">
        <f t="shared" si="60"/>
        <v>3.3578362227465481</v>
      </c>
      <c r="S500">
        <v>3670</v>
      </c>
      <c r="T500" t="s">
        <v>148</v>
      </c>
      <c r="U500">
        <v>0.9</v>
      </c>
      <c r="V500">
        <v>0</v>
      </c>
      <c r="Y500">
        <v>20669</v>
      </c>
      <c r="Z500">
        <v>315.41000000000003</v>
      </c>
      <c r="AA500">
        <v>0.49</v>
      </c>
    </row>
    <row r="501" spans="2:27" x14ac:dyDescent="0.55000000000000004">
      <c r="B501">
        <v>3671</v>
      </c>
      <c r="C501">
        <v>20648</v>
      </c>
      <c r="D501">
        <v>20649</v>
      </c>
      <c r="E501">
        <v>14.400903</v>
      </c>
      <c r="F501">
        <v>1.4286E-2</v>
      </c>
      <c r="G501">
        <v>0</v>
      </c>
      <c r="H501">
        <v>0</v>
      </c>
      <c r="I501">
        <f t="shared" si="54"/>
        <v>0.9</v>
      </c>
      <c r="J501">
        <f t="shared" si="55"/>
        <v>363.54</v>
      </c>
      <c r="K501">
        <f t="shared" si="56"/>
        <v>363.54</v>
      </c>
      <c r="L501" s="61">
        <f t="shared" si="57"/>
        <v>0</v>
      </c>
      <c r="M501" s="62">
        <f t="shared" si="58"/>
        <v>69.998600027999444</v>
      </c>
      <c r="N501">
        <f t="shared" si="59"/>
        <v>0</v>
      </c>
      <c r="O501" t="e">
        <f t="shared" si="60"/>
        <v>#DIV/0!</v>
      </c>
      <c r="S501">
        <v>3671</v>
      </c>
      <c r="T501" t="s">
        <v>148</v>
      </c>
      <c r="U501">
        <v>0.9</v>
      </c>
      <c r="V501">
        <v>0</v>
      </c>
      <c r="Y501">
        <v>20670</v>
      </c>
      <c r="Z501">
        <v>290.42</v>
      </c>
      <c r="AA501">
        <v>1.35</v>
      </c>
    </row>
    <row r="502" spans="2:27" x14ac:dyDescent="0.55000000000000004">
      <c r="B502">
        <v>3672</v>
      </c>
      <c r="C502">
        <v>20649</v>
      </c>
      <c r="D502">
        <v>20650</v>
      </c>
      <c r="E502">
        <v>18.501823000000002</v>
      </c>
      <c r="F502">
        <v>1.4286E-2</v>
      </c>
      <c r="G502">
        <v>0</v>
      </c>
      <c r="H502">
        <v>0</v>
      </c>
      <c r="I502">
        <f t="shared" si="54"/>
        <v>0.9</v>
      </c>
      <c r="J502">
        <f t="shared" si="55"/>
        <v>363.54</v>
      </c>
      <c r="K502">
        <f t="shared" si="56"/>
        <v>363.19</v>
      </c>
      <c r="L502" s="61">
        <f t="shared" si="57"/>
        <v>1.891705482211254E-2</v>
      </c>
      <c r="M502" s="62">
        <f t="shared" si="58"/>
        <v>69.998600027999444</v>
      </c>
      <c r="N502">
        <f t="shared" si="59"/>
        <v>3.5615397364480486</v>
      </c>
      <c r="O502">
        <f t="shared" si="60"/>
        <v>5.19489444710001</v>
      </c>
      <c r="S502">
        <v>3672</v>
      </c>
      <c r="T502" t="s">
        <v>148</v>
      </c>
      <c r="U502">
        <v>0.9</v>
      </c>
      <c r="V502">
        <v>0</v>
      </c>
      <c r="Y502">
        <v>20671</v>
      </c>
      <c r="Z502">
        <v>373.55</v>
      </c>
      <c r="AA502">
        <v>2</v>
      </c>
    </row>
    <row r="503" spans="2:27" x14ac:dyDescent="0.55000000000000004">
      <c r="B503">
        <v>3673</v>
      </c>
      <c r="C503">
        <v>20650</v>
      </c>
      <c r="D503">
        <v>20645</v>
      </c>
      <c r="E503">
        <v>24.150527</v>
      </c>
      <c r="F503">
        <v>1.4286E-2</v>
      </c>
      <c r="G503">
        <v>0</v>
      </c>
      <c r="H503">
        <v>0</v>
      </c>
      <c r="I503">
        <f t="shared" si="54"/>
        <v>1.05</v>
      </c>
      <c r="J503">
        <f t="shared" si="55"/>
        <v>363.19</v>
      </c>
      <c r="K503">
        <f t="shared" si="56"/>
        <v>362.84</v>
      </c>
      <c r="L503" s="61">
        <f t="shared" si="57"/>
        <v>1.449243737000119E-2</v>
      </c>
      <c r="M503" s="62">
        <f t="shared" si="58"/>
        <v>69.998600027999444</v>
      </c>
      <c r="N503">
        <f t="shared" si="59"/>
        <v>3.4547206995659794</v>
      </c>
      <c r="O503">
        <f t="shared" si="60"/>
        <v>6.9905874020536771</v>
      </c>
      <c r="S503">
        <v>3673</v>
      </c>
      <c r="T503" t="s">
        <v>148</v>
      </c>
      <c r="U503">
        <v>1.05</v>
      </c>
      <c r="V503">
        <v>0</v>
      </c>
      <c r="Y503">
        <v>20672</v>
      </c>
      <c r="Z503">
        <v>370.55</v>
      </c>
      <c r="AA503">
        <v>1.05</v>
      </c>
    </row>
    <row r="504" spans="2:27" x14ac:dyDescent="0.55000000000000004">
      <c r="B504">
        <v>3674</v>
      </c>
      <c r="C504">
        <v>20651</v>
      </c>
      <c r="D504">
        <v>20652</v>
      </c>
      <c r="E504">
        <v>16.433679999999999</v>
      </c>
      <c r="F504">
        <v>1.4286E-2</v>
      </c>
      <c r="G504">
        <v>0</v>
      </c>
      <c r="H504">
        <v>0</v>
      </c>
      <c r="I504">
        <f t="shared" si="54"/>
        <v>1.05</v>
      </c>
      <c r="J504">
        <f t="shared" si="55"/>
        <v>362.49</v>
      </c>
      <c r="K504">
        <f t="shared" si="56"/>
        <v>361.43</v>
      </c>
      <c r="L504" s="61">
        <f t="shared" si="57"/>
        <v>6.4501681911781308E-2</v>
      </c>
      <c r="M504" s="62">
        <f t="shared" si="58"/>
        <v>69.998600027999444</v>
      </c>
      <c r="N504">
        <f t="shared" si="59"/>
        <v>7.2883252559299594</v>
      </c>
      <c r="O504">
        <f t="shared" si="60"/>
        <v>2.2547950898087534</v>
      </c>
      <c r="S504">
        <v>3674</v>
      </c>
      <c r="T504" t="s">
        <v>148</v>
      </c>
      <c r="U504">
        <v>1.05</v>
      </c>
      <c r="V504">
        <v>0</v>
      </c>
      <c r="Y504">
        <v>20673</v>
      </c>
      <c r="Z504">
        <v>367.36</v>
      </c>
      <c r="AA504">
        <v>1.25</v>
      </c>
    </row>
    <row r="505" spans="2:27" x14ac:dyDescent="0.55000000000000004">
      <c r="B505">
        <v>3675</v>
      </c>
      <c r="C505">
        <v>20652</v>
      </c>
      <c r="D505">
        <v>20654</v>
      </c>
      <c r="E505">
        <v>19.684353000000002</v>
      </c>
      <c r="F505">
        <v>1.4286E-2</v>
      </c>
      <c r="G505">
        <v>0</v>
      </c>
      <c r="H505">
        <v>0</v>
      </c>
      <c r="I505">
        <f t="shared" si="54"/>
        <v>1.05</v>
      </c>
      <c r="J505">
        <f t="shared" si="55"/>
        <v>361.43</v>
      </c>
      <c r="K505">
        <f t="shared" si="56"/>
        <v>360.9</v>
      </c>
      <c r="L505" s="61">
        <f t="shared" si="57"/>
        <v>2.6924938807997883E-2</v>
      </c>
      <c r="M505" s="62">
        <f t="shared" si="58"/>
        <v>69.998600027999444</v>
      </c>
      <c r="N505">
        <f t="shared" si="59"/>
        <v>4.7089013100073007</v>
      </c>
      <c r="O505">
        <f t="shared" si="60"/>
        <v>4.1802432678228039</v>
      </c>
      <c r="S505">
        <v>3675</v>
      </c>
      <c r="T505" t="s">
        <v>148</v>
      </c>
      <c r="U505">
        <v>1.05</v>
      </c>
      <c r="V505">
        <v>0</v>
      </c>
      <c r="Y505">
        <v>20674</v>
      </c>
      <c r="Z505">
        <v>366.4</v>
      </c>
      <c r="AA505">
        <v>0.6</v>
      </c>
    </row>
    <row r="506" spans="2:27" x14ac:dyDescent="0.55000000000000004">
      <c r="B506">
        <v>3676</v>
      </c>
      <c r="C506">
        <v>20654</v>
      </c>
      <c r="D506">
        <v>20653</v>
      </c>
      <c r="E506">
        <v>34.901395999999998</v>
      </c>
      <c r="F506">
        <v>1.4286E-2</v>
      </c>
      <c r="G506">
        <v>0</v>
      </c>
      <c r="H506">
        <v>0</v>
      </c>
      <c r="I506">
        <f t="shared" si="54"/>
        <v>1.05</v>
      </c>
      <c r="J506">
        <f t="shared" si="55"/>
        <v>360.9</v>
      </c>
      <c r="K506">
        <f t="shared" si="56"/>
        <v>358.94</v>
      </c>
      <c r="L506" s="61">
        <f t="shared" si="57"/>
        <v>5.6158212124236509E-2</v>
      </c>
      <c r="M506" s="62">
        <f t="shared" si="58"/>
        <v>69.998600027999444</v>
      </c>
      <c r="N506">
        <f t="shared" si="59"/>
        <v>6.8006255461553868</v>
      </c>
      <c r="O506">
        <f t="shared" si="60"/>
        <v>5.1320861240082367</v>
      </c>
      <c r="S506">
        <v>3676</v>
      </c>
      <c r="T506" t="s">
        <v>148</v>
      </c>
      <c r="U506">
        <v>1.05</v>
      </c>
      <c r="V506">
        <v>0</v>
      </c>
      <c r="Y506">
        <v>20684</v>
      </c>
      <c r="Z506">
        <v>312.52999999999997</v>
      </c>
      <c r="AA506">
        <v>2.85</v>
      </c>
    </row>
    <row r="507" spans="2:27" x14ac:dyDescent="0.55000000000000004">
      <c r="B507">
        <v>3677</v>
      </c>
      <c r="C507">
        <v>20653</v>
      </c>
      <c r="D507">
        <v>20655</v>
      </c>
      <c r="E507">
        <v>18.269658</v>
      </c>
      <c r="F507">
        <v>1.4286E-2</v>
      </c>
      <c r="G507">
        <v>0</v>
      </c>
      <c r="H507">
        <v>0</v>
      </c>
      <c r="I507">
        <f t="shared" si="54"/>
        <v>1.05</v>
      </c>
      <c r="J507">
        <f t="shared" si="55"/>
        <v>358.94</v>
      </c>
      <c r="K507">
        <f t="shared" si="56"/>
        <v>357.63</v>
      </c>
      <c r="L507" s="61">
        <f t="shared" si="57"/>
        <v>7.1703586350658682E-2</v>
      </c>
      <c r="M507" s="62">
        <f t="shared" si="58"/>
        <v>69.998600027999444</v>
      </c>
      <c r="N507">
        <f t="shared" si="59"/>
        <v>7.6844478044065356</v>
      </c>
      <c r="O507">
        <f t="shared" si="60"/>
        <v>2.3774848193416744</v>
      </c>
      <c r="S507">
        <v>3677</v>
      </c>
      <c r="T507" t="s">
        <v>148</v>
      </c>
      <c r="U507">
        <v>1.05</v>
      </c>
      <c r="V507">
        <v>0</v>
      </c>
      <c r="Y507">
        <v>20685</v>
      </c>
      <c r="Z507">
        <v>311.18</v>
      </c>
      <c r="AA507">
        <v>2.8</v>
      </c>
    </row>
    <row r="508" spans="2:27" x14ac:dyDescent="0.55000000000000004">
      <c r="B508">
        <v>3678</v>
      </c>
      <c r="C508">
        <v>20655</v>
      </c>
      <c r="D508">
        <v>20656</v>
      </c>
      <c r="E508">
        <v>18.737297999999999</v>
      </c>
      <c r="F508">
        <v>1.4286E-2</v>
      </c>
      <c r="G508">
        <v>0</v>
      </c>
      <c r="H508">
        <v>0</v>
      </c>
      <c r="I508">
        <f t="shared" si="54"/>
        <v>1.05</v>
      </c>
      <c r="J508">
        <f t="shared" si="55"/>
        <v>357.63</v>
      </c>
      <c r="K508">
        <f t="shared" si="56"/>
        <v>356.29</v>
      </c>
      <c r="L508" s="61">
        <f t="shared" si="57"/>
        <v>7.1515113865402311E-2</v>
      </c>
      <c r="M508" s="62">
        <f t="shared" si="58"/>
        <v>69.998600027999444</v>
      </c>
      <c r="N508">
        <f t="shared" si="59"/>
        <v>7.6743418946545034</v>
      </c>
      <c r="O508">
        <f t="shared" si="60"/>
        <v>2.4415511137249828</v>
      </c>
      <c r="S508">
        <v>3678</v>
      </c>
      <c r="T508" t="s">
        <v>148</v>
      </c>
      <c r="U508">
        <v>1.05</v>
      </c>
      <c r="V508">
        <v>0</v>
      </c>
      <c r="Y508">
        <v>20686</v>
      </c>
      <c r="Z508">
        <v>322.19</v>
      </c>
      <c r="AA508">
        <v>0.75</v>
      </c>
    </row>
    <row r="509" spans="2:27" x14ac:dyDescent="0.55000000000000004">
      <c r="B509">
        <v>3679</v>
      </c>
      <c r="C509">
        <v>20656</v>
      </c>
      <c r="D509">
        <v>20657</v>
      </c>
      <c r="E509">
        <v>22.358377999999998</v>
      </c>
      <c r="F509">
        <v>1.4286E-2</v>
      </c>
      <c r="G509">
        <v>0.03</v>
      </c>
      <c r="H509">
        <v>0.03</v>
      </c>
      <c r="I509">
        <f t="shared" si="54"/>
        <v>1.05</v>
      </c>
      <c r="J509">
        <f t="shared" si="55"/>
        <v>356.32</v>
      </c>
      <c r="K509">
        <f t="shared" si="56"/>
        <v>353.80999999999995</v>
      </c>
      <c r="L509" s="61">
        <f t="shared" si="57"/>
        <v>0.11226216857054871</v>
      </c>
      <c r="M509" s="62">
        <f t="shared" si="58"/>
        <v>69.998600027999444</v>
      </c>
      <c r="N509">
        <f t="shared" si="59"/>
        <v>9.6152136711750256</v>
      </c>
      <c r="O509">
        <f t="shared" si="60"/>
        <v>2.3253126518682654</v>
      </c>
      <c r="S509">
        <v>3679</v>
      </c>
      <c r="T509" t="s">
        <v>148</v>
      </c>
      <c r="U509">
        <v>1.05</v>
      </c>
      <c r="V509">
        <v>0</v>
      </c>
      <c r="Y509">
        <v>20687</v>
      </c>
      <c r="Z509">
        <v>325.86</v>
      </c>
      <c r="AA509">
        <v>1.85</v>
      </c>
    </row>
    <row r="510" spans="2:27" x14ac:dyDescent="0.55000000000000004">
      <c r="B510">
        <v>3680</v>
      </c>
      <c r="C510">
        <v>20657</v>
      </c>
      <c r="D510">
        <v>20658</v>
      </c>
      <c r="E510">
        <v>36.314042000000001</v>
      </c>
      <c r="F510">
        <v>1.4286E-2</v>
      </c>
      <c r="G510">
        <v>0</v>
      </c>
      <c r="H510">
        <v>0.01</v>
      </c>
      <c r="I510">
        <f t="shared" si="54"/>
        <v>1.05</v>
      </c>
      <c r="J510">
        <f t="shared" si="55"/>
        <v>353.78</v>
      </c>
      <c r="K510">
        <f t="shared" si="56"/>
        <v>350.18</v>
      </c>
      <c r="L510" s="61">
        <f t="shared" si="57"/>
        <v>9.9135205053735576E-2</v>
      </c>
      <c r="M510" s="62">
        <f t="shared" si="58"/>
        <v>69.998600027999444</v>
      </c>
      <c r="N510">
        <f t="shared" si="59"/>
        <v>9.0355830210618127</v>
      </c>
      <c r="O510">
        <f t="shared" si="60"/>
        <v>4.019003745010421</v>
      </c>
      <c r="S510">
        <v>3680</v>
      </c>
      <c r="T510" t="s">
        <v>148</v>
      </c>
      <c r="U510">
        <v>1.05</v>
      </c>
      <c r="V510">
        <v>0</v>
      </c>
      <c r="Y510">
        <v>20688</v>
      </c>
      <c r="Z510">
        <v>329.53</v>
      </c>
      <c r="AA510">
        <v>2</v>
      </c>
    </row>
    <row r="511" spans="2:27" x14ac:dyDescent="0.55000000000000004">
      <c r="B511">
        <v>3681</v>
      </c>
      <c r="C511">
        <v>20658</v>
      </c>
      <c r="D511">
        <v>20659</v>
      </c>
      <c r="E511">
        <v>42.752065999999999</v>
      </c>
      <c r="F511">
        <v>1.4286E-2</v>
      </c>
      <c r="G511">
        <v>0</v>
      </c>
      <c r="H511">
        <v>0.06</v>
      </c>
      <c r="I511">
        <f t="shared" si="54"/>
        <v>1.05</v>
      </c>
      <c r="J511">
        <f t="shared" si="55"/>
        <v>350.17</v>
      </c>
      <c r="K511">
        <f t="shared" si="56"/>
        <v>346.43</v>
      </c>
      <c r="L511" s="61">
        <f t="shared" si="57"/>
        <v>8.748115237284694E-2</v>
      </c>
      <c r="M511" s="62">
        <f t="shared" si="58"/>
        <v>69.998600027999444</v>
      </c>
      <c r="N511">
        <f t="shared" si="59"/>
        <v>8.4878847436484417</v>
      </c>
      <c r="O511">
        <f t="shared" si="60"/>
        <v>5.0368339452290209</v>
      </c>
      <c r="S511">
        <v>3681</v>
      </c>
      <c r="T511" t="s">
        <v>148</v>
      </c>
      <c r="U511">
        <v>1.05</v>
      </c>
      <c r="V511">
        <v>0</v>
      </c>
      <c r="Y511">
        <v>20689</v>
      </c>
      <c r="Z511">
        <v>334.24</v>
      </c>
      <c r="AA511">
        <v>1.25</v>
      </c>
    </row>
    <row r="512" spans="2:27" x14ac:dyDescent="0.55000000000000004">
      <c r="B512">
        <v>3682</v>
      </c>
      <c r="C512">
        <v>20659</v>
      </c>
      <c r="D512">
        <v>22471</v>
      </c>
      <c r="E512">
        <v>6.1108460000000004</v>
      </c>
      <c r="F512">
        <v>1.4286E-2</v>
      </c>
      <c r="G512">
        <v>0</v>
      </c>
      <c r="H512">
        <v>0</v>
      </c>
      <c r="I512">
        <f t="shared" si="54"/>
        <v>1.05</v>
      </c>
      <c r="J512">
        <f t="shared" si="55"/>
        <v>346.37</v>
      </c>
      <c r="K512">
        <f t="shared" si="56"/>
        <v>345.75</v>
      </c>
      <c r="L512" s="61">
        <f t="shared" si="57"/>
        <v>0.10145894692813474</v>
      </c>
      <c r="M512" s="62">
        <f t="shared" si="58"/>
        <v>69.998600027999444</v>
      </c>
      <c r="N512">
        <f t="shared" si="59"/>
        <v>9.1408672362027268</v>
      </c>
      <c r="O512">
        <f t="shared" si="60"/>
        <v>0.66851928182457121</v>
      </c>
      <c r="S512">
        <v>3682</v>
      </c>
      <c r="T512" t="s">
        <v>148</v>
      </c>
      <c r="U512">
        <v>1.05</v>
      </c>
      <c r="V512">
        <v>0</v>
      </c>
      <c r="Y512">
        <v>20690</v>
      </c>
      <c r="Z512">
        <v>338.47</v>
      </c>
      <c r="AA512">
        <v>1.28</v>
      </c>
    </row>
    <row r="513" spans="2:27" x14ac:dyDescent="0.55000000000000004">
      <c r="B513">
        <v>3683</v>
      </c>
      <c r="C513">
        <v>20660</v>
      </c>
      <c r="D513">
        <v>20661</v>
      </c>
      <c r="E513">
        <v>6.3114949999999999</v>
      </c>
      <c r="F513">
        <v>1.4286E-2</v>
      </c>
      <c r="G513">
        <v>0</v>
      </c>
      <c r="H513">
        <v>0</v>
      </c>
      <c r="I513">
        <f t="shared" si="54"/>
        <v>0.25</v>
      </c>
      <c r="J513">
        <f t="shared" si="55"/>
        <v>345.19</v>
      </c>
      <c r="K513">
        <f t="shared" si="56"/>
        <v>344.94</v>
      </c>
      <c r="L513" s="61">
        <f t="shared" si="57"/>
        <v>3.961026666423724E-2</v>
      </c>
      <c r="M513" s="62">
        <f t="shared" si="58"/>
        <v>69.998600027999444</v>
      </c>
      <c r="N513">
        <f t="shared" si="59"/>
        <v>2.1940503119374881</v>
      </c>
      <c r="O513">
        <f t="shared" si="60"/>
        <v>2.876640961996237</v>
      </c>
      <c r="S513">
        <v>3683</v>
      </c>
      <c r="T513" t="s">
        <v>144</v>
      </c>
      <c r="U513">
        <v>0.25</v>
      </c>
      <c r="V513">
        <v>0</v>
      </c>
      <c r="Y513">
        <v>20691</v>
      </c>
      <c r="Z513">
        <v>341.01</v>
      </c>
      <c r="AA513">
        <v>1.05</v>
      </c>
    </row>
    <row r="514" spans="2:27" x14ac:dyDescent="0.55000000000000004">
      <c r="B514">
        <v>3684</v>
      </c>
      <c r="C514">
        <v>20661</v>
      </c>
      <c r="D514">
        <v>20662</v>
      </c>
      <c r="E514">
        <v>230.43014199999999</v>
      </c>
      <c r="F514">
        <v>1.4286E-2</v>
      </c>
      <c r="G514">
        <v>0</v>
      </c>
      <c r="H514">
        <v>0</v>
      </c>
      <c r="I514">
        <f t="shared" si="54"/>
        <v>0.25</v>
      </c>
      <c r="J514">
        <f t="shared" si="55"/>
        <v>344.94</v>
      </c>
      <c r="K514">
        <f t="shared" si="56"/>
        <v>323.55</v>
      </c>
      <c r="L514" s="61">
        <f t="shared" si="57"/>
        <v>9.2826397685420808E-2</v>
      </c>
      <c r="M514" s="62">
        <f t="shared" si="58"/>
        <v>69.998600027999444</v>
      </c>
      <c r="N514">
        <f t="shared" si="59"/>
        <v>3.3587559412877326</v>
      </c>
      <c r="O514">
        <f t="shared" si="60"/>
        <v>68.60580108468794</v>
      </c>
      <c r="S514">
        <v>3684</v>
      </c>
      <c r="T514" t="s">
        <v>144</v>
      </c>
      <c r="U514">
        <v>0.25</v>
      </c>
      <c r="V514">
        <v>0</v>
      </c>
      <c r="Y514">
        <v>20704</v>
      </c>
      <c r="Z514">
        <v>432.72</v>
      </c>
      <c r="AA514">
        <v>2.33</v>
      </c>
    </row>
    <row r="515" spans="2:27" x14ac:dyDescent="0.55000000000000004">
      <c r="B515">
        <v>3685</v>
      </c>
      <c r="C515">
        <v>20662</v>
      </c>
      <c r="D515">
        <v>20663</v>
      </c>
      <c r="E515">
        <v>20.378651000000001</v>
      </c>
      <c r="F515">
        <v>1.4286E-2</v>
      </c>
      <c r="G515">
        <v>0</v>
      </c>
      <c r="H515">
        <v>0.02</v>
      </c>
      <c r="I515">
        <f t="shared" si="54"/>
        <v>0.25</v>
      </c>
      <c r="J515">
        <f t="shared" si="55"/>
        <v>323.55</v>
      </c>
      <c r="K515">
        <f t="shared" si="56"/>
        <v>322.07</v>
      </c>
      <c r="L515" s="61">
        <f t="shared" si="57"/>
        <v>7.2625023118557661E-2</v>
      </c>
      <c r="M515" s="62">
        <f t="shared" si="58"/>
        <v>69.998600027999444</v>
      </c>
      <c r="N515">
        <f t="shared" si="59"/>
        <v>2.9708849993749125</v>
      </c>
      <c r="O515">
        <f t="shared" si="60"/>
        <v>6.8594546757238204</v>
      </c>
      <c r="S515">
        <v>3685</v>
      </c>
      <c r="T515" t="s">
        <v>144</v>
      </c>
      <c r="U515">
        <v>0.25</v>
      </c>
      <c r="V515">
        <v>0</v>
      </c>
      <c r="Y515">
        <v>20977</v>
      </c>
      <c r="Z515">
        <v>440.4</v>
      </c>
      <c r="AA515">
        <v>0.52</v>
      </c>
    </row>
    <row r="516" spans="2:27" x14ac:dyDescent="0.55000000000000004">
      <c r="B516">
        <v>3686</v>
      </c>
      <c r="C516">
        <v>20663</v>
      </c>
      <c r="D516">
        <v>20664</v>
      </c>
      <c r="E516">
        <v>43.151705999999997</v>
      </c>
      <c r="F516">
        <v>1.4286E-2</v>
      </c>
      <c r="G516">
        <v>0</v>
      </c>
      <c r="H516">
        <v>0.02</v>
      </c>
      <c r="I516">
        <f t="shared" ref="I516:I579" si="61">VLOOKUP(B516,$S$3:$V$1268,3,0)</f>
        <v>0.25</v>
      </c>
      <c r="J516">
        <f t="shared" ref="J516:J579" si="62">VLOOKUP(C516,$Y$3:$Z$1285,2,0)+G516</f>
        <v>322.05</v>
      </c>
      <c r="K516">
        <f t="shared" ref="K516:K579" si="63">VLOOKUP(D516,$Y$3:$Z$1285,2,0)+H516</f>
        <v>318.69</v>
      </c>
      <c r="L516" s="61">
        <f t="shared" ref="L516:L579" si="64">(J516-K516)/E516</f>
        <v>7.7864824162456381E-2</v>
      </c>
      <c r="M516" s="62">
        <f t="shared" ref="M516:M579" si="65">1/F516</f>
        <v>69.998600027999444</v>
      </c>
      <c r="N516">
        <f t="shared" ref="N516:N579" si="66">M516*SQRT(L516)*(I516/4)^(2/3)</f>
        <v>3.076191393062595</v>
      </c>
      <c r="O516">
        <f t="shared" ref="O516:O579" si="67">E516/N516</f>
        <v>14.027640184325142</v>
      </c>
      <c r="S516">
        <v>3686</v>
      </c>
      <c r="T516" t="s">
        <v>144</v>
      </c>
      <c r="U516">
        <v>0.25</v>
      </c>
      <c r="V516">
        <v>0</v>
      </c>
      <c r="Y516">
        <v>21639</v>
      </c>
      <c r="Z516">
        <v>527.08000000000004</v>
      </c>
      <c r="AA516">
        <v>0.3</v>
      </c>
    </row>
    <row r="517" spans="2:27" x14ac:dyDescent="0.55000000000000004">
      <c r="B517">
        <v>3687</v>
      </c>
      <c r="C517">
        <v>20664</v>
      </c>
      <c r="D517">
        <v>20669</v>
      </c>
      <c r="E517">
        <v>35.984906000000002</v>
      </c>
      <c r="F517">
        <v>1.4286E-2</v>
      </c>
      <c r="G517">
        <v>0</v>
      </c>
      <c r="H517">
        <v>0.02</v>
      </c>
      <c r="I517">
        <f t="shared" si="61"/>
        <v>0.25</v>
      </c>
      <c r="J517">
        <f t="shared" si="62"/>
        <v>318.67</v>
      </c>
      <c r="K517">
        <f t="shared" si="63"/>
        <v>315.43</v>
      </c>
      <c r="L517" s="61">
        <f t="shared" si="64"/>
        <v>9.003775082808356E-2</v>
      </c>
      <c r="M517" s="62">
        <f t="shared" si="65"/>
        <v>69.998600027999444</v>
      </c>
      <c r="N517">
        <f t="shared" si="66"/>
        <v>3.3079201528514428</v>
      </c>
      <c r="O517">
        <f t="shared" si="67"/>
        <v>10.878408285937871</v>
      </c>
      <c r="S517">
        <v>3687</v>
      </c>
      <c r="T517" t="s">
        <v>144</v>
      </c>
      <c r="U517">
        <v>0.25</v>
      </c>
      <c r="V517">
        <v>0</v>
      </c>
      <c r="Y517">
        <v>21643</v>
      </c>
      <c r="Z517">
        <v>518.5</v>
      </c>
      <c r="AA517">
        <v>0.6</v>
      </c>
    </row>
    <row r="518" spans="2:27" x14ac:dyDescent="0.55000000000000004">
      <c r="B518">
        <v>3688</v>
      </c>
      <c r="C518">
        <v>20666</v>
      </c>
      <c r="D518">
        <v>20665</v>
      </c>
      <c r="E518">
        <v>3.3596439999999999</v>
      </c>
      <c r="F518">
        <v>9.0910000000000001E-3</v>
      </c>
      <c r="G518">
        <v>0</v>
      </c>
      <c r="H518">
        <v>0.05</v>
      </c>
      <c r="I518">
        <f t="shared" si="61"/>
        <v>0.3</v>
      </c>
      <c r="J518">
        <f t="shared" si="62"/>
        <v>319.43</v>
      </c>
      <c r="K518">
        <f t="shared" si="63"/>
        <v>318.98</v>
      </c>
      <c r="L518" s="61">
        <f t="shared" si="64"/>
        <v>0.13394276298321747</v>
      </c>
      <c r="M518" s="62">
        <f t="shared" si="65"/>
        <v>109.99890001099989</v>
      </c>
      <c r="N518">
        <f t="shared" si="66"/>
        <v>7.1596008540617193</v>
      </c>
      <c r="O518">
        <f t="shared" si="67"/>
        <v>0.4692501814670349</v>
      </c>
      <c r="S518">
        <v>3688</v>
      </c>
      <c r="T518" t="s">
        <v>144</v>
      </c>
      <c r="U518">
        <v>0.3</v>
      </c>
      <c r="V518">
        <v>0</v>
      </c>
      <c r="Y518">
        <v>21802</v>
      </c>
      <c r="Z518">
        <v>247.15</v>
      </c>
      <c r="AA518">
        <v>0.48</v>
      </c>
    </row>
    <row r="519" spans="2:27" x14ac:dyDescent="0.55000000000000004">
      <c r="B519">
        <v>3689</v>
      </c>
      <c r="C519">
        <v>20665</v>
      </c>
      <c r="D519">
        <v>20548</v>
      </c>
      <c r="E519">
        <v>88.983773999999997</v>
      </c>
      <c r="F519">
        <v>9.0910000000000001E-3</v>
      </c>
      <c r="G519">
        <v>0</v>
      </c>
      <c r="H519">
        <v>1.1499999999999999</v>
      </c>
      <c r="I519">
        <f t="shared" si="61"/>
        <v>0.3</v>
      </c>
      <c r="J519">
        <f t="shared" si="62"/>
        <v>318.93</v>
      </c>
      <c r="K519">
        <f t="shared" si="63"/>
        <v>311.45999999999998</v>
      </c>
      <c r="L519" s="61">
        <f t="shared" si="64"/>
        <v>8.3947889196068798E-2</v>
      </c>
      <c r="M519" s="62">
        <f t="shared" si="65"/>
        <v>109.99890001099989</v>
      </c>
      <c r="N519">
        <f t="shared" si="66"/>
        <v>5.668055248364845</v>
      </c>
      <c r="O519">
        <f t="shared" si="67"/>
        <v>15.699171955966833</v>
      </c>
      <c r="S519">
        <v>3689</v>
      </c>
      <c r="T519" t="s">
        <v>144</v>
      </c>
      <c r="U519">
        <v>0.3</v>
      </c>
      <c r="V519">
        <v>0</v>
      </c>
      <c r="Y519">
        <v>21855</v>
      </c>
      <c r="Z519">
        <v>281</v>
      </c>
      <c r="AA519">
        <v>0.6</v>
      </c>
    </row>
    <row r="520" spans="2:27" x14ac:dyDescent="0.55000000000000004">
      <c r="B520">
        <v>3690</v>
      </c>
      <c r="C520">
        <v>20667</v>
      </c>
      <c r="D520">
        <v>20666</v>
      </c>
      <c r="E520">
        <v>30.023489000000001</v>
      </c>
      <c r="F520">
        <v>9.0910000000000001E-3</v>
      </c>
      <c r="G520">
        <v>0</v>
      </c>
      <c r="H520">
        <v>0.01</v>
      </c>
      <c r="I520">
        <f t="shared" si="61"/>
        <v>0.3</v>
      </c>
      <c r="J520">
        <f t="shared" si="62"/>
        <v>320.93</v>
      </c>
      <c r="K520">
        <f t="shared" si="63"/>
        <v>319.44</v>
      </c>
      <c r="L520" s="61">
        <f t="shared" si="64"/>
        <v>4.9627809745896256E-2</v>
      </c>
      <c r="M520" s="62">
        <f t="shared" si="65"/>
        <v>109.99890001099989</v>
      </c>
      <c r="N520">
        <f t="shared" si="66"/>
        <v>4.3580452857369716</v>
      </c>
      <c r="O520">
        <f t="shared" si="67"/>
        <v>6.8892099626089243</v>
      </c>
      <c r="S520">
        <v>3690</v>
      </c>
      <c r="T520" t="s">
        <v>144</v>
      </c>
      <c r="U520">
        <v>0.3</v>
      </c>
      <c r="V520">
        <v>0</v>
      </c>
      <c r="Y520">
        <v>21856</v>
      </c>
      <c r="Z520">
        <v>280</v>
      </c>
      <c r="AA520">
        <v>0.6</v>
      </c>
    </row>
    <row r="521" spans="2:27" x14ac:dyDescent="0.55000000000000004">
      <c r="B521">
        <v>3691</v>
      </c>
      <c r="C521">
        <v>20668</v>
      </c>
      <c r="D521">
        <v>23269</v>
      </c>
      <c r="E521">
        <v>17.628442</v>
      </c>
      <c r="F521">
        <v>9.0910000000000001E-3</v>
      </c>
      <c r="G521">
        <v>0</v>
      </c>
      <c r="H521">
        <v>0</v>
      </c>
      <c r="I521">
        <f t="shared" si="61"/>
        <v>0.14000000000000001</v>
      </c>
      <c r="J521">
        <f t="shared" si="62"/>
        <v>322.8</v>
      </c>
      <c r="K521">
        <f t="shared" si="63"/>
        <v>321.87</v>
      </c>
      <c r="L521" s="61">
        <f t="shared" si="64"/>
        <v>5.2755654753835125E-2</v>
      </c>
      <c r="M521" s="62">
        <f t="shared" si="65"/>
        <v>109.99890001099989</v>
      </c>
      <c r="N521">
        <f t="shared" si="66"/>
        <v>2.7033454571746556</v>
      </c>
      <c r="O521">
        <f t="shared" si="67"/>
        <v>6.5209727277785632</v>
      </c>
      <c r="S521">
        <v>3691</v>
      </c>
      <c r="T521" t="s">
        <v>144</v>
      </c>
      <c r="U521">
        <v>0.14000000000000001</v>
      </c>
      <c r="V521">
        <v>0</v>
      </c>
      <c r="Y521">
        <v>21868</v>
      </c>
      <c r="Z521">
        <v>253.57</v>
      </c>
      <c r="AA521">
        <v>0.5</v>
      </c>
    </row>
    <row r="522" spans="2:27" x14ac:dyDescent="0.55000000000000004">
      <c r="B522">
        <v>3692</v>
      </c>
      <c r="C522">
        <v>20670</v>
      </c>
      <c r="D522">
        <v>23270</v>
      </c>
      <c r="E522">
        <v>95.941867000000002</v>
      </c>
      <c r="F522">
        <v>9.0910000000000001E-3</v>
      </c>
      <c r="G522">
        <v>0</v>
      </c>
      <c r="H522">
        <v>0</v>
      </c>
      <c r="I522">
        <f t="shared" si="61"/>
        <v>0.25</v>
      </c>
      <c r="J522">
        <f t="shared" si="62"/>
        <v>290.42</v>
      </c>
      <c r="K522">
        <f t="shared" si="63"/>
        <v>287.24</v>
      </c>
      <c r="L522" s="61">
        <f t="shared" si="64"/>
        <v>3.3145071066836826E-2</v>
      </c>
      <c r="M522" s="62">
        <f t="shared" si="65"/>
        <v>109.99890001099989</v>
      </c>
      <c r="N522">
        <f t="shared" si="66"/>
        <v>3.1539235675919897</v>
      </c>
      <c r="O522">
        <f t="shared" si="67"/>
        <v>30.419845295506416</v>
      </c>
      <c r="S522">
        <v>3692</v>
      </c>
      <c r="T522" t="s">
        <v>144</v>
      </c>
      <c r="U522">
        <v>0.25</v>
      </c>
      <c r="V522">
        <v>0</v>
      </c>
      <c r="Y522">
        <v>22006</v>
      </c>
      <c r="Z522">
        <v>226.61</v>
      </c>
      <c r="AA522">
        <v>0.6</v>
      </c>
    </row>
    <row r="523" spans="2:27" x14ac:dyDescent="0.55000000000000004">
      <c r="B523">
        <v>3693</v>
      </c>
      <c r="C523">
        <v>20672</v>
      </c>
      <c r="D523">
        <v>20673</v>
      </c>
      <c r="E523">
        <v>62.007187999999999</v>
      </c>
      <c r="F523">
        <v>9.0910000000000001E-3</v>
      </c>
      <c r="G523">
        <v>0</v>
      </c>
      <c r="H523">
        <v>0.25</v>
      </c>
      <c r="I523">
        <f t="shared" si="61"/>
        <v>0.3</v>
      </c>
      <c r="J523">
        <f t="shared" si="62"/>
        <v>370.55</v>
      </c>
      <c r="K523">
        <f t="shared" si="63"/>
        <v>367.61</v>
      </c>
      <c r="L523" s="61">
        <f t="shared" si="64"/>
        <v>4.7413857890152955E-2</v>
      </c>
      <c r="M523" s="62">
        <f t="shared" si="65"/>
        <v>109.99890001099989</v>
      </c>
      <c r="N523">
        <f t="shared" si="66"/>
        <v>4.259727634395257</v>
      </c>
      <c r="O523">
        <f t="shared" si="67"/>
        <v>14.556608619603212</v>
      </c>
      <c r="S523">
        <v>3693</v>
      </c>
      <c r="T523" t="s">
        <v>144</v>
      </c>
      <c r="U523">
        <v>0.3</v>
      </c>
      <c r="V523">
        <v>0</v>
      </c>
      <c r="Y523">
        <v>22109</v>
      </c>
      <c r="Z523">
        <v>367.65</v>
      </c>
      <c r="AA523">
        <v>0.6</v>
      </c>
    </row>
    <row r="524" spans="2:27" x14ac:dyDescent="0.55000000000000004">
      <c r="B524">
        <v>3694</v>
      </c>
      <c r="C524">
        <v>20673</v>
      </c>
      <c r="D524">
        <v>20674</v>
      </c>
      <c r="E524">
        <v>28.423634</v>
      </c>
      <c r="F524">
        <v>9.0910000000000001E-3</v>
      </c>
      <c r="G524">
        <v>0</v>
      </c>
      <c r="H524">
        <v>0</v>
      </c>
      <c r="I524">
        <f t="shared" si="61"/>
        <v>0.3</v>
      </c>
      <c r="J524">
        <f t="shared" si="62"/>
        <v>367.36</v>
      </c>
      <c r="K524">
        <f t="shared" si="63"/>
        <v>366.4</v>
      </c>
      <c r="L524" s="61">
        <f t="shared" si="64"/>
        <v>3.3774710158456039E-2</v>
      </c>
      <c r="M524" s="62">
        <f t="shared" si="65"/>
        <v>109.99890001099989</v>
      </c>
      <c r="N524">
        <f t="shared" si="66"/>
        <v>3.5952160996033959</v>
      </c>
      <c r="O524">
        <f t="shared" si="67"/>
        <v>7.905959812300444</v>
      </c>
      <c r="S524">
        <v>3694</v>
      </c>
      <c r="T524" t="s">
        <v>144</v>
      </c>
      <c r="U524">
        <v>0.3</v>
      </c>
      <c r="V524">
        <v>0</v>
      </c>
      <c r="Y524">
        <v>22169</v>
      </c>
      <c r="Z524">
        <v>408.29</v>
      </c>
      <c r="AA524">
        <v>1.1000000000000001</v>
      </c>
    </row>
    <row r="525" spans="2:27" x14ac:dyDescent="0.55000000000000004">
      <c r="B525">
        <v>3695</v>
      </c>
      <c r="C525">
        <v>20056</v>
      </c>
      <c r="D525">
        <v>20053</v>
      </c>
      <c r="E525">
        <v>9.8158119999999993</v>
      </c>
      <c r="F525">
        <v>1.4286E-2</v>
      </c>
      <c r="G525">
        <v>0</v>
      </c>
      <c r="H525">
        <v>0.37</v>
      </c>
      <c r="I525">
        <f t="shared" si="61"/>
        <v>0.7</v>
      </c>
      <c r="J525">
        <f t="shared" si="62"/>
        <v>360.32</v>
      </c>
      <c r="K525">
        <f t="shared" si="63"/>
        <v>360.32</v>
      </c>
      <c r="L525" s="61">
        <f t="shared" si="64"/>
        <v>0</v>
      </c>
      <c r="M525" s="62">
        <f t="shared" si="65"/>
        <v>69.998600027999444</v>
      </c>
      <c r="N525">
        <f t="shared" si="66"/>
        <v>0</v>
      </c>
      <c r="O525" t="e">
        <f t="shared" si="67"/>
        <v>#DIV/0!</v>
      </c>
      <c r="S525">
        <v>3695</v>
      </c>
      <c r="T525" t="s">
        <v>144</v>
      </c>
      <c r="U525">
        <v>0.7</v>
      </c>
      <c r="V525">
        <v>0</v>
      </c>
      <c r="Y525">
        <v>22178</v>
      </c>
      <c r="Z525">
        <v>386.12</v>
      </c>
      <c r="AA525">
        <v>0.63</v>
      </c>
    </row>
    <row r="526" spans="2:27" x14ac:dyDescent="0.55000000000000004">
      <c r="B526">
        <v>3696</v>
      </c>
      <c r="C526">
        <v>20674</v>
      </c>
      <c r="D526">
        <v>20064</v>
      </c>
      <c r="E526">
        <v>11.585051999999999</v>
      </c>
      <c r="F526">
        <v>1.4286E-2</v>
      </c>
      <c r="G526">
        <v>0</v>
      </c>
      <c r="H526">
        <v>0</v>
      </c>
      <c r="I526">
        <f t="shared" si="61"/>
        <v>1.05</v>
      </c>
      <c r="J526">
        <f t="shared" si="62"/>
        <v>366.4</v>
      </c>
      <c r="K526">
        <f t="shared" si="63"/>
        <v>365.8</v>
      </c>
      <c r="L526" s="61">
        <f t="shared" si="64"/>
        <v>5.1790876726316458E-2</v>
      </c>
      <c r="M526" s="62">
        <f t="shared" si="65"/>
        <v>69.998600027999444</v>
      </c>
      <c r="N526">
        <f t="shared" si="66"/>
        <v>6.5308371946073249</v>
      </c>
      <c r="O526">
        <f t="shared" si="67"/>
        <v>1.7738999847624537</v>
      </c>
      <c r="S526">
        <v>3696</v>
      </c>
      <c r="T526" t="s">
        <v>148</v>
      </c>
      <c r="U526">
        <v>1.05</v>
      </c>
      <c r="V526">
        <v>0</v>
      </c>
      <c r="Y526">
        <v>22179</v>
      </c>
      <c r="Z526">
        <v>386.61</v>
      </c>
      <c r="AA526">
        <v>0.6</v>
      </c>
    </row>
    <row r="527" spans="2:27" x14ac:dyDescent="0.55000000000000004">
      <c r="B527">
        <v>3697</v>
      </c>
      <c r="C527">
        <v>23288</v>
      </c>
      <c r="D527">
        <v>20067</v>
      </c>
      <c r="E527">
        <v>26.296617000000001</v>
      </c>
      <c r="F527">
        <v>9.0910000000000001E-3</v>
      </c>
      <c r="G527">
        <v>0</v>
      </c>
      <c r="H527">
        <v>0</v>
      </c>
      <c r="I527">
        <f t="shared" si="61"/>
        <v>0.5</v>
      </c>
      <c r="J527">
        <f t="shared" si="62"/>
        <v>363.25</v>
      </c>
      <c r="K527">
        <f t="shared" si="63"/>
        <v>363.25</v>
      </c>
      <c r="L527" s="61">
        <f t="shared" si="64"/>
        <v>0</v>
      </c>
      <c r="M527" s="62">
        <f t="shared" si="65"/>
        <v>109.99890001099989</v>
      </c>
      <c r="N527">
        <f t="shared" si="66"/>
        <v>0</v>
      </c>
      <c r="O527" t="e">
        <f t="shared" si="67"/>
        <v>#DIV/0!</v>
      </c>
      <c r="S527">
        <v>3697</v>
      </c>
      <c r="T527" t="s">
        <v>144</v>
      </c>
      <c r="U527">
        <v>0.5</v>
      </c>
      <c r="V527">
        <v>0</v>
      </c>
      <c r="Y527">
        <v>22185</v>
      </c>
      <c r="Z527">
        <v>362.42</v>
      </c>
      <c r="AA527">
        <v>0.8</v>
      </c>
    </row>
    <row r="528" spans="2:27" x14ac:dyDescent="0.55000000000000004">
      <c r="B528">
        <v>3698</v>
      </c>
      <c r="C528">
        <v>20150</v>
      </c>
      <c r="D528">
        <v>20090</v>
      </c>
      <c r="E528">
        <v>45.842303999999999</v>
      </c>
      <c r="F528">
        <v>1.4286E-2</v>
      </c>
      <c r="G528">
        <v>0</v>
      </c>
      <c r="H528">
        <v>0.1</v>
      </c>
      <c r="I528">
        <f t="shared" si="61"/>
        <v>1</v>
      </c>
      <c r="J528">
        <f t="shared" si="62"/>
        <v>351.01</v>
      </c>
      <c r="K528">
        <f t="shared" si="63"/>
        <v>346.55</v>
      </c>
      <c r="L528" s="61">
        <f t="shared" si="64"/>
        <v>9.7290048946928581E-2</v>
      </c>
      <c r="M528" s="62">
        <f t="shared" si="65"/>
        <v>69.998600027999444</v>
      </c>
      <c r="N528">
        <f t="shared" si="66"/>
        <v>8.664634300434102</v>
      </c>
      <c r="O528">
        <f t="shared" si="67"/>
        <v>5.2907373133685835</v>
      </c>
      <c r="S528">
        <v>3698</v>
      </c>
      <c r="T528" t="s">
        <v>144</v>
      </c>
      <c r="U528">
        <v>1</v>
      </c>
      <c r="V528">
        <v>0</v>
      </c>
      <c r="Y528">
        <v>22191</v>
      </c>
      <c r="Z528">
        <v>341.89</v>
      </c>
      <c r="AA528">
        <v>1</v>
      </c>
    </row>
    <row r="529" spans="2:27" x14ac:dyDescent="0.55000000000000004">
      <c r="B529">
        <v>3699</v>
      </c>
      <c r="C529">
        <v>20162</v>
      </c>
      <c r="D529">
        <v>20161</v>
      </c>
      <c r="E529">
        <v>27.454702999999999</v>
      </c>
      <c r="F529">
        <v>1.4286E-2</v>
      </c>
      <c r="G529">
        <v>1.44</v>
      </c>
      <c r="H529">
        <v>0.24</v>
      </c>
      <c r="I529">
        <f t="shared" si="61"/>
        <v>0.3</v>
      </c>
      <c r="J529">
        <f t="shared" si="62"/>
        <v>383.52</v>
      </c>
      <c r="K529">
        <f t="shared" si="63"/>
        <v>379.09000000000003</v>
      </c>
      <c r="L529" s="61">
        <f t="shared" si="64"/>
        <v>0.16135668996309849</v>
      </c>
      <c r="M529" s="62">
        <f t="shared" si="65"/>
        <v>69.998600027999444</v>
      </c>
      <c r="N529">
        <f t="shared" si="66"/>
        <v>5.0006180551689363</v>
      </c>
      <c r="O529">
        <f t="shared" si="67"/>
        <v>5.4902619430454571</v>
      </c>
      <c r="S529">
        <v>3699</v>
      </c>
      <c r="T529" t="s">
        <v>144</v>
      </c>
      <c r="U529">
        <v>0.3</v>
      </c>
      <c r="V529">
        <v>0</v>
      </c>
      <c r="Y529">
        <v>22192</v>
      </c>
      <c r="Z529">
        <v>389.06</v>
      </c>
      <c r="AA529">
        <v>0.6</v>
      </c>
    </row>
    <row r="530" spans="2:27" x14ac:dyDescent="0.55000000000000004">
      <c r="B530">
        <v>3701</v>
      </c>
      <c r="C530">
        <v>20381</v>
      </c>
      <c r="D530">
        <v>20362</v>
      </c>
      <c r="E530">
        <v>51.318593</v>
      </c>
      <c r="F530">
        <v>1.4286E-2</v>
      </c>
      <c r="G530">
        <v>0</v>
      </c>
      <c r="H530">
        <v>0.62</v>
      </c>
      <c r="I530">
        <f t="shared" si="61"/>
        <v>0.4</v>
      </c>
      <c r="J530">
        <f t="shared" si="62"/>
        <v>502.29</v>
      </c>
      <c r="K530">
        <f t="shared" si="63"/>
        <v>497.29</v>
      </c>
      <c r="L530" s="61">
        <f t="shared" si="64"/>
        <v>9.743057452880674E-2</v>
      </c>
      <c r="M530" s="62">
        <f t="shared" si="65"/>
        <v>69.998600027999444</v>
      </c>
      <c r="N530">
        <f t="shared" si="66"/>
        <v>4.7072831148176819</v>
      </c>
      <c r="O530">
        <f t="shared" si="67"/>
        <v>10.901955915601992</v>
      </c>
      <c r="S530">
        <v>3701</v>
      </c>
      <c r="T530" t="s">
        <v>144</v>
      </c>
      <c r="U530">
        <v>0.4</v>
      </c>
      <c r="V530">
        <v>0</v>
      </c>
      <c r="Y530">
        <v>22193</v>
      </c>
      <c r="Z530">
        <v>388.19</v>
      </c>
      <c r="AA530">
        <v>0.7</v>
      </c>
    </row>
    <row r="531" spans="2:27" x14ac:dyDescent="0.55000000000000004">
      <c r="B531">
        <v>3702</v>
      </c>
      <c r="C531">
        <v>22350</v>
      </c>
      <c r="D531">
        <v>20427</v>
      </c>
      <c r="E531">
        <v>7.62</v>
      </c>
      <c r="F531">
        <v>1.4286E-2</v>
      </c>
      <c r="G531">
        <v>0</v>
      </c>
      <c r="H531">
        <v>0</v>
      </c>
      <c r="I531">
        <f t="shared" si="61"/>
        <v>0.3</v>
      </c>
      <c r="J531">
        <f t="shared" si="62"/>
        <v>454.5</v>
      </c>
      <c r="K531">
        <f t="shared" si="63"/>
        <v>454</v>
      </c>
      <c r="L531" s="61">
        <f t="shared" si="64"/>
        <v>6.5616797900262466E-2</v>
      </c>
      <c r="M531" s="62">
        <f t="shared" si="65"/>
        <v>69.998600027999444</v>
      </c>
      <c r="N531">
        <f t="shared" si="66"/>
        <v>3.1888765948749258</v>
      </c>
      <c r="O531">
        <f t="shared" si="67"/>
        <v>2.389556250701784</v>
      </c>
      <c r="S531">
        <v>3702</v>
      </c>
      <c r="T531" t="s">
        <v>144</v>
      </c>
      <c r="U531">
        <v>0.3</v>
      </c>
      <c r="V531">
        <v>0</v>
      </c>
      <c r="Y531">
        <v>22315</v>
      </c>
      <c r="Z531">
        <v>459.6</v>
      </c>
      <c r="AA531">
        <v>0.6</v>
      </c>
    </row>
    <row r="532" spans="2:27" x14ac:dyDescent="0.55000000000000004">
      <c r="B532">
        <v>3703</v>
      </c>
      <c r="C532">
        <v>20439</v>
      </c>
      <c r="D532">
        <v>20441</v>
      </c>
      <c r="E532">
        <v>9.8460859999999997</v>
      </c>
      <c r="F532">
        <v>1.4286E-2</v>
      </c>
      <c r="G532">
        <v>0</v>
      </c>
      <c r="H532">
        <v>0</v>
      </c>
      <c r="I532">
        <f t="shared" si="61"/>
        <v>0.3</v>
      </c>
      <c r="J532">
        <f t="shared" si="62"/>
        <v>517.5</v>
      </c>
      <c r="K532">
        <f t="shared" si="63"/>
        <v>517</v>
      </c>
      <c r="L532" s="61">
        <f t="shared" si="64"/>
        <v>5.0781599916961927E-2</v>
      </c>
      <c r="M532" s="62">
        <f t="shared" si="65"/>
        <v>69.998600027999444</v>
      </c>
      <c r="N532">
        <f t="shared" si="66"/>
        <v>2.8053263193735987</v>
      </c>
      <c r="O532">
        <f t="shared" si="67"/>
        <v>3.5097827771417811</v>
      </c>
      <c r="S532">
        <v>3703</v>
      </c>
      <c r="T532" t="s">
        <v>144</v>
      </c>
      <c r="U532">
        <v>0.3</v>
      </c>
      <c r="V532">
        <v>0</v>
      </c>
      <c r="Y532">
        <v>22317</v>
      </c>
      <c r="Z532">
        <v>504.72</v>
      </c>
      <c r="AA532">
        <v>0.6</v>
      </c>
    </row>
    <row r="533" spans="2:27" x14ac:dyDescent="0.55000000000000004">
      <c r="B533">
        <v>3704</v>
      </c>
      <c r="C533">
        <v>20444</v>
      </c>
      <c r="D533">
        <v>20439</v>
      </c>
      <c r="E533">
        <v>10.296646000000001</v>
      </c>
      <c r="F533">
        <v>1.4286E-2</v>
      </c>
      <c r="G533">
        <v>0</v>
      </c>
      <c r="H533">
        <v>0</v>
      </c>
      <c r="I533">
        <f t="shared" si="61"/>
        <v>0.3</v>
      </c>
      <c r="J533">
        <f t="shared" si="62"/>
        <v>518</v>
      </c>
      <c r="K533">
        <f t="shared" si="63"/>
        <v>517.5</v>
      </c>
      <c r="L533" s="61">
        <f t="shared" si="64"/>
        <v>4.8559501802820058E-2</v>
      </c>
      <c r="M533" s="62">
        <f t="shared" si="65"/>
        <v>69.998600027999444</v>
      </c>
      <c r="N533">
        <f t="shared" si="66"/>
        <v>2.7432621266939186</v>
      </c>
      <c r="O533">
        <f t="shared" si="67"/>
        <v>3.7534313253575773</v>
      </c>
      <c r="S533">
        <v>3704</v>
      </c>
      <c r="T533" t="s">
        <v>144</v>
      </c>
      <c r="U533">
        <v>0.3</v>
      </c>
      <c r="V533">
        <v>0</v>
      </c>
      <c r="Y533">
        <v>22332</v>
      </c>
      <c r="Z533">
        <v>566.09</v>
      </c>
      <c r="AA533">
        <v>1.3</v>
      </c>
    </row>
    <row r="534" spans="2:27" x14ac:dyDescent="0.55000000000000004">
      <c r="B534">
        <v>3705</v>
      </c>
      <c r="C534">
        <v>20465</v>
      </c>
      <c r="D534">
        <v>20464</v>
      </c>
      <c r="E534">
        <v>15.470477000000001</v>
      </c>
      <c r="F534">
        <v>1.4286E-2</v>
      </c>
      <c r="G534">
        <v>0</v>
      </c>
      <c r="H534">
        <v>0.1</v>
      </c>
      <c r="I534">
        <f t="shared" si="61"/>
        <v>0.3</v>
      </c>
      <c r="J534">
        <f t="shared" si="62"/>
        <v>234.15</v>
      </c>
      <c r="K534">
        <f t="shared" si="63"/>
        <v>233.71</v>
      </c>
      <c r="L534" s="61">
        <f t="shared" si="64"/>
        <v>2.844126913475245E-2</v>
      </c>
      <c r="M534" s="62">
        <f t="shared" si="65"/>
        <v>69.998600027999444</v>
      </c>
      <c r="N534">
        <f t="shared" si="66"/>
        <v>2.0994458737351742</v>
      </c>
      <c r="O534">
        <f t="shared" si="67"/>
        <v>7.3688382222858193</v>
      </c>
      <c r="S534">
        <v>3705</v>
      </c>
      <c r="T534" t="s">
        <v>144</v>
      </c>
      <c r="U534">
        <v>0.3</v>
      </c>
      <c r="V534">
        <v>0</v>
      </c>
      <c r="Y534">
        <v>22350</v>
      </c>
      <c r="Z534">
        <v>454.5</v>
      </c>
      <c r="AA534">
        <v>0.6</v>
      </c>
    </row>
    <row r="535" spans="2:27" x14ac:dyDescent="0.55000000000000004">
      <c r="B535">
        <v>3706</v>
      </c>
      <c r="C535">
        <v>23694</v>
      </c>
      <c r="D535">
        <v>23695</v>
      </c>
      <c r="E535">
        <v>6.57</v>
      </c>
      <c r="F535">
        <v>9.0910000000000001E-3</v>
      </c>
      <c r="G535">
        <v>0</v>
      </c>
      <c r="H535">
        <v>0</v>
      </c>
      <c r="I535">
        <f t="shared" si="61"/>
        <v>0.15</v>
      </c>
      <c r="J535">
        <f t="shared" si="62"/>
        <v>235.6</v>
      </c>
      <c r="K535">
        <f t="shared" si="63"/>
        <v>235.34</v>
      </c>
      <c r="L535" s="61">
        <f t="shared" si="64"/>
        <v>3.9573820395736821E-2</v>
      </c>
      <c r="M535" s="62">
        <f t="shared" si="65"/>
        <v>109.99890001099989</v>
      </c>
      <c r="N535">
        <f t="shared" si="66"/>
        <v>2.4515824849599204</v>
      </c>
      <c r="O535">
        <f t="shared" si="67"/>
        <v>2.6799016718001272</v>
      </c>
      <c r="S535">
        <v>3706</v>
      </c>
      <c r="T535" t="s">
        <v>144</v>
      </c>
      <c r="U535">
        <v>0.15</v>
      </c>
      <c r="V535">
        <v>0</v>
      </c>
      <c r="Y535">
        <v>22371</v>
      </c>
      <c r="Z535">
        <v>245.3</v>
      </c>
      <c r="AA535">
        <v>0.6</v>
      </c>
    </row>
    <row r="536" spans="2:27" x14ac:dyDescent="0.55000000000000004">
      <c r="B536">
        <v>3707</v>
      </c>
      <c r="C536">
        <v>23696</v>
      </c>
      <c r="D536">
        <v>23698</v>
      </c>
      <c r="E536">
        <v>8.99</v>
      </c>
      <c r="F536">
        <v>9.0910000000000001E-3</v>
      </c>
      <c r="G536">
        <v>0</v>
      </c>
      <c r="H536">
        <v>0</v>
      </c>
      <c r="I536">
        <f t="shared" si="61"/>
        <v>0.15</v>
      </c>
      <c r="J536">
        <f t="shared" si="62"/>
        <v>234.97</v>
      </c>
      <c r="K536">
        <f t="shared" si="63"/>
        <v>235.09</v>
      </c>
      <c r="L536" s="61">
        <f t="shared" si="64"/>
        <v>-1.3348164627364243E-2</v>
      </c>
      <c r="M536" s="62">
        <f t="shared" si="65"/>
        <v>109.99890001099989</v>
      </c>
      <c r="N536" t="e">
        <f t="shared" si="66"/>
        <v>#NUM!</v>
      </c>
      <c r="O536" t="e">
        <f t="shared" si="67"/>
        <v>#NUM!</v>
      </c>
      <c r="S536">
        <v>3707</v>
      </c>
      <c r="T536" t="s">
        <v>144</v>
      </c>
      <c r="U536">
        <v>0.15</v>
      </c>
      <c r="V536">
        <v>0</v>
      </c>
      <c r="Y536">
        <v>22377</v>
      </c>
      <c r="Z536">
        <v>279.52</v>
      </c>
      <c r="AA536">
        <v>0.6</v>
      </c>
    </row>
    <row r="537" spans="2:27" x14ac:dyDescent="0.55000000000000004">
      <c r="B537">
        <v>3708</v>
      </c>
      <c r="C537">
        <v>23699</v>
      </c>
      <c r="D537">
        <v>20465</v>
      </c>
      <c r="E537">
        <v>4.21</v>
      </c>
      <c r="F537">
        <v>9.0910000000000001E-3</v>
      </c>
      <c r="G537">
        <v>0</v>
      </c>
      <c r="H537">
        <v>0</v>
      </c>
      <c r="I537">
        <f t="shared" si="61"/>
        <v>0.15</v>
      </c>
      <c r="J537">
        <f t="shared" si="62"/>
        <v>234.74</v>
      </c>
      <c r="K537">
        <f t="shared" si="63"/>
        <v>234.15</v>
      </c>
      <c r="L537" s="61">
        <f t="shared" si="64"/>
        <v>0.14014251781472764</v>
      </c>
      <c r="M537" s="62">
        <f t="shared" si="65"/>
        <v>109.99890001099989</v>
      </c>
      <c r="N537">
        <f t="shared" si="66"/>
        <v>4.6134676390888236</v>
      </c>
      <c r="O537">
        <f t="shared" si="67"/>
        <v>0.91254568783135326</v>
      </c>
      <c r="S537">
        <v>3708</v>
      </c>
      <c r="T537" t="s">
        <v>144</v>
      </c>
      <c r="U537">
        <v>0.15</v>
      </c>
      <c r="V537">
        <v>0</v>
      </c>
      <c r="Y537">
        <v>22408</v>
      </c>
      <c r="Z537">
        <v>234.05</v>
      </c>
      <c r="AA537">
        <v>0.6</v>
      </c>
    </row>
    <row r="538" spans="2:27" x14ac:dyDescent="0.55000000000000004">
      <c r="B538">
        <v>3709</v>
      </c>
      <c r="C538">
        <v>20561</v>
      </c>
      <c r="D538">
        <v>20477</v>
      </c>
      <c r="E538">
        <v>3.4736549999999999</v>
      </c>
      <c r="F538">
        <v>2.3E-2</v>
      </c>
      <c r="G538">
        <v>0</v>
      </c>
      <c r="H538">
        <v>0.02</v>
      </c>
      <c r="I538">
        <f t="shared" si="61"/>
        <v>1</v>
      </c>
      <c r="J538">
        <f t="shared" si="62"/>
        <v>249.31</v>
      </c>
      <c r="K538">
        <f t="shared" si="63"/>
        <v>249.10000000000002</v>
      </c>
      <c r="L538" s="61">
        <f t="shared" si="64"/>
        <v>6.0455053826583109E-2</v>
      </c>
      <c r="M538" s="62">
        <f t="shared" si="65"/>
        <v>43.478260869565219</v>
      </c>
      <c r="N538">
        <f t="shared" si="66"/>
        <v>4.2424344673761336</v>
      </c>
      <c r="O538">
        <f t="shared" si="67"/>
        <v>0.8187881337265277</v>
      </c>
      <c r="S538">
        <v>3709</v>
      </c>
      <c r="T538" t="s">
        <v>154</v>
      </c>
      <c r="U538">
        <v>1</v>
      </c>
      <c r="V538">
        <v>2.1</v>
      </c>
      <c r="Y538">
        <v>22409</v>
      </c>
      <c r="Z538">
        <v>228.86</v>
      </c>
      <c r="AA538">
        <v>0.6</v>
      </c>
    </row>
    <row r="539" spans="2:27" x14ac:dyDescent="0.55000000000000004">
      <c r="B539">
        <v>3710</v>
      </c>
      <c r="C539">
        <v>20624</v>
      </c>
      <c r="D539">
        <v>20625</v>
      </c>
      <c r="E539">
        <v>7.4261150000000002</v>
      </c>
      <c r="F539">
        <v>2.3E-2</v>
      </c>
      <c r="G539">
        <v>0</v>
      </c>
      <c r="H539">
        <v>0</v>
      </c>
      <c r="I539">
        <f t="shared" si="61"/>
        <v>1.1000000000000001</v>
      </c>
      <c r="J539">
        <f t="shared" si="62"/>
        <v>268.39999999999998</v>
      </c>
      <c r="K539">
        <f t="shared" si="63"/>
        <v>267.56</v>
      </c>
      <c r="L539" s="61">
        <f t="shared" si="64"/>
        <v>0.11311432693945286</v>
      </c>
      <c r="M539" s="62">
        <f t="shared" si="65"/>
        <v>43.478260869565219</v>
      </c>
      <c r="N539">
        <f t="shared" si="66"/>
        <v>6.1837620222195069</v>
      </c>
      <c r="O539">
        <f t="shared" si="67"/>
        <v>1.2009056903089848</v>
      </c>
      <c r="S539">
        <v>3710</v>
      </c>
      <c r="T539" t="s">
        <v>152</v>
      </c>
      <c r="U539">
        <v>1.1000000000000001</v>
      </c>
      <c r="V539">
        <v>1.3</v>
      </c>
      <c r="Y539">
        <v>22410</v>
      </c>
      <c r="Z539">
        <v>228.9</v>
      </c>
      <c r="AA539">
        <v>0.6</v>
      </c>
    </row>
    <row r="540" spans="2:27" x14ac:dyDescent="0.55000000000000004">
      <c r="B540">
        <v>3711</v>
      </c>
      <c r="C540">
        <v>20625</v>
      </c>
      <c r="D540">
        <v>20481</v>
      </c>
      <c r="E540">
        <v>128.34865600000001</v>
      </c>
      <c r="F540">
        <v>2.3E-2</v>
      </c>
      <c r="G540">
        <v>0</v>
      </c>
      <c r="H540">
        <v>0</v>
      </c>
      <c r="I540">
        <f t="shared" si="61"/>
        <v>1</v>
      </c>
      <c r="J540">
        <f t="shared" si="62"/>
        <v>267.56</v>
      </c>
      <c r="K540">
        <f t="shared" si="63"/>
        <v>253</v>
      </c>
      <c r="L540" s="61">
        <f t="shared" si="64"/>
        <v>0.1134410008936907</v>
      </c>
      <c r="M540" s="62">
        <f t="shared" si="65"/>
        <v>43.478260869565219</v>
      </c>
      <c r="N540">
        <f t="shared" si="66"/>
        <v>5.811441377612061</v>
      </c>
      <c r="O540">
        <f t="shared" si="67"/>
        <v>22.085511607232089</v>
      </c>
      <c r="S540">
        <v>3711</v>
      </c>
      <c r="T540" t="s">
        <v>154</v>
      </c>
      <c r="U540">
        <v>1</v>
      </c>
      <c r="V540">
        <v>2.1</v>
      </c>
      <c r="Y540">
        <v>22411</v>
      </c>
      <c r="Z540">
        <v>228.44</v>
      </c>
      <c r="AA540">
        <v>0.92</v>
      </c>
    </row>
    <row r="541" spans="2:27" x14ac:dyDescent="0.55000000000000004">
      <c r="B541">
        <v>3712</v>
      </c>
      <c r="C541">
        <v>20567</v>
      </c>
      <c r="D541">
        <v>20484</v>
      </c>
      <c r="E541">
        <v>53.615659000000001</v>
      </c>
      <c r="F541">
        <v>2.3E-2</v>
      </c>
      <c r="G541">
        <v>0</v>
      </c>
      <c r="H541">
        <v>0</v>
      </c>
      <c r="I541">
        <f t="shared" si="61"/>
        <v>2</v>
      </c>
      <c r="J541">
        <f t="shared" si="62"/>
        <v>244.71</v>
      </c>
      <c r="K541">
        <f t="shared" si="63"/>
        <v>242.21</v>
      </c>
      <c r="L541" s="61">
        <f t="shared" si="64"/>
        <v>4.6628168834034103E-2</v>
      </c>
      <c r="M541" s="62">
        <f t="shared" si="65"/>
        <v>43.478260869565219</v>
      </c>
      <c r="N541">
        <f t="shared" si="66"/>
        <v>5.914386206981975</v>
      </c>
      <c r="O541">
        <f t="shared" si="67"/>
        <v>9.0652955562330941</v>
      </c>
      <c r="S541">
        <v>3712</v>
      </c>
      <c r="T541" t="s">
        <v>152</v>
      </c>
      <c r="U541">
        <v>2</v>
      </c>
      <c r="V541">
        <v>1.1000000000000001</v>
      </c>
      <c r="Y541">
        <v>22412</v>
      </c>
      <c r="Z541">
        <v>227.5</v>
      </c>
      <c r="AA541">
        <v>0.6</v>
      </c>
    </row>
    <row r="542" spans="2:27" x14ac:dyDescent="0.55000000000000004">
      <c r="B542">
        <v>3713</v>
      </c>
      <c r="C542">
        <v>20534</v>
      </c>
      <c r="D542">
        <v>20533</v>
      </c>
      <c r="E542">
        <v>15.53</v>
      </c>
      <c r="F542">
        <v>1.4286E-2</v>
      </c>
      <c r="G542">
        <v>0</v>
      </c>
      <c r="H542">
        <v>0</v>
      </c>
      <c r="I542">
        <f t="shared" si="61"/>
        <v>0.4</v>
      </c>
      <c r="J542">
        <f t="shared" si="62"/>
        <v>226.7</v>
      </c>
      <c r="K542">
        <f t="shared" si="63"/>
        <v>225.65</v>
      </c>
      <c r="L542" s="61">
        <f t="shared" si="64"/>
        <v>6.7611075338054286E-2</v>
      </c>
      <c r="M542" s="62">
        <f t="shared" si="65"/>
        <v>69.998600027999444</v>
      </c>
      <c r="N542">
        <f t="shared" si="66"/>
        <v>3.9213139034392221</v>
      </c>
      <c r="O542">
        <f t="shared" si="67"/>
        <v>3.9604072467596332</v>
      </c>
      <c r="S542">
        <v>3713</v>
      </c>
      <c r="T542" t="s">
        <v>144</v>
      </c>
      <c r="U542">
        <v>0.4</v>
      </c>
      <c r="V542">
        <v>0</v>
      </c>
      <c r="Y542">
        <v>22427</v>
      </c>
      <c r="Z542">
        <v>293.77999999999997</v>
      </c>
      <c r="AA542">
        <v>0.6</v>
      </c>
    </row>
    <row r="543" spans="2:27" x14ac:dyDescent="0.55000000000000004">
      <c r="B543">
        <v>3714</v>
      </c>
      <c r="C543">
        <v>20537</v>
      </c>
      <c r="D543">
        <v>22412</v>
      </c>
      <c r="E543">
        <v>8.86</v>
      </c>
      <c r="F543">
        <v>1.4286E-2</v>
      </c>
      <c r="G543">
        <v>0</v>
      </c>
      <c r="H543">
        <v>0</v>
      </c>
      <c r="I543">
        <f t="shared" si="61"/>
        <v>0.6</v>
      </c>
      <c r="J543">
        <f t="shared" si="62"/>
        <v>228</v>
      </c>
      <c r="K543">
        <f t="shared" si="63"/>
        <v>227.5</v>
      </c>
      <c r="L543" s="61">
        <f t="shared" si="64"/>
        <v>5.6433408577878111E-2</v>
      </c>
      <c r="M543" s="62">
        <f t="shared" si="65"/>
        <v>69.998600027999444</v>
      </c>
      <c r="N543">
        <f t="shared" si="66"/>
        <v>4.6944530662846988</v>
      </c>
      <c r="O543">
        <f t="shared" si="67"/>
        <v>1.8873338118197469</v>
      </c>
      <c r="S543">
        <v>3714</v>
      </c>
      <c r="T543" t="s">
        <v>144</v>
      </c>
      <c r="U543">
        <v>0.6</v>
      </c>
      <c r="V543">
        <v>0</v>
      </c>
      <c r="Y543">
        <v>22428</v>
      </c>
      <c r="Z543">
        <v>292.79000000000002</v>
      </c>
      <c r="AA543">
        <v>0.6</v>
      </c>
    </row>
    <row r="544" spans="2:27" x14ac:dyDescent="0.55000000000000004">
      <c r="B544">
        <v>3715</v>
      </c>
      <c r="C544">
        <v>20621</v>
      </c>
      <c r="D544">
        <v>20620</v>
      </c>
      <c r="E544">
        <v>38.276586999999999</v>
      </c>
      <c r="F544">
        <v>1.4286E-2</v>
      </c>
      <c r="G544">
        <v>0</v>
      </c>
      <c r="H544">
        <v>0</v>
      </c>
      <c r="I544">
        <f t="shared" si="61"/>
        <v>0.8</v>
      </c>
      <c r="J544">
        <f t="shared" si="62"/>
        <v>289.7</v>
      </c>
      <c r="K544">
        <f t="shared" si="63"/>
        <v>283.97000000000003</v>
      </c>
      <c r="L544" s="61">
        <f t="shared" si="64"/>
        <v>0.14969986744115826</v>
      </c>
      <c r="M544" s="62">
        <f t="shared" si="65"/>
        <v>69.998600027999444</v>
      </c>
      <c r="N544">
        <f t="shared" si="66"/>
        <v>9.2623259297223317</v>
      </c>
      <c r="O544">
        <f t="shared" si="67"/>
        <v>4.1325027094082687</v>
      </c>
      <c r="S544">
        <v>3715</v>
      </c>
      <c r="T544" t="s">
        <v>144</v>
      </c>
      <c r="U544">
        <v>0.8</v>
      </c>
      <c r="V544">
        <v>0</v>
      </c>
      <c r="Y544">
        <v>22456</v>
      </c>
      <c r="Z544">
        <v>272.10000000000002</v>
      </c>
      <c r="AA544">
        <v>1.03</v>
      </c>
    </row>
    <row r="545" spans="2:27" x14ac:dyDescent="0.55000000000000004">
      <c r="B545">
        <v>3716</v>
      </c>
      <c r="C545">
        <v>20568</v>
      </c>
      <c r="D545">
        <v>20567</v>
      </c>
      <c r="E545">
        <v>12.610536</v>
      </c>
      <c r="F545">
        <v>1.4286E-2</v>
      </c>
      <c r="G545">
        <v>0</v>
      </c>
      <c r="H545">
        <v>0</v>
      </c>
      <c r="I545">
        <f t="shared" si="61"/>
        <v>0.5</v>
      </c>
      <c r="J545">
        <f t="shared" si="62"/>
        <v>246.76</v>
      </c>
      <c r="K545">
        <f t="shared" si="63"/>
        <v>244.71</v>
      </c>
      <c r="L545" s="61">
        <f t="shared" si="64"/>
        <v>0.16256247950126648</v>
      </c>
      <c r="M545" s="62">
        <f t="shared" si="65"/>
        <v>69.998600027999444</v>
      </c>
      <c r="N545">
        <f t="shared" si="66"/>
        <v>7.0556904705796946</v>
      </c>
      <c r="O545">
        <f t="shared" si="67"/>
        <v>1.7872858868430377</v>
      </c>
      <c r="S545">
        <v>3716</v>
      </c>
      <c r="T545" t="s">
        <v>144</v>
      </c>
      <c r="U545">
        <v>0.5</v>
      </c>
      <c r="V545">
        <v>0</v>
      </c>
      <c r="Y545">
        <v>22458</v>
      </c>
      <c r="Z545">
        <v>274.64999999999998</v>
      </c>
      <c r="AA545">
        <v>0.6</v>
      </c>
    </row>
    <row r="546" spans="2:27" x14ac:dyDescent="0.55000000000000004">
      <c r="B546">
        <v>3717</v>
      </c>
      <c r="C546">
        <v>20586</v>
      </c>
      <c r="D546">
        <v>20577</v>
      </c>
      <c r="E546">
        <v>25.908601999999998</v>
      </c>
      <c r="F546">
        <v>1.4286E-2</v>
      </c>
      <c r="G546">
        <v>0</v>
      </c>
      <c r="H546">
        <v>0.02</v>
      </c>
      <c r="I546">
        <f t="shared" si="61"/>
        <v>0.3</v>
      </c>
      <c r="J546">
        <f t="shared" si="62"/>
        <v>274.5</v>
      </c>
      <c r="K546">
        <f t="shared" si="63"/>
        <v>273.20999999999998</v>
      </c>
      <c r="L546" s="61">
        <f t="shared" si="64"/>
        <v>4.9790413238044284E-2</v>
      </c>
      <c r="M546" s="62">
        <f t="shared" si="65"/>
        <v>69.998600027999444</v>
      </c>
      <c r="N546">
        <f t="shared" si="66"/>
        <v>2.7778133568442169</v>
      </c>
      <c r="O546">
        <f t="shared" si="67"/>
        <v>9.3269772557483535</v>
      </c>
      <c r="S546">
        <v>3717</v>
      </c>
      <c r="T546" t="s">
        <v>144</v>
      </c>
      <c r="U546">
        <v>0.3</v>
      </c>
      <c r="V546">
        <v>0</v>
      </c>
      <c r="Y546">
        <v>22459</v>
      </c>
      <c r="Z546">
        <v>289.02</v>
      </c>
      <c r="AA546">
        <v>0.7</v>
      </c>
    </row>
    <row r="547" spans="2:27" x14ac:dyDescent="0.55000000000000004">
      <c r="B547">
        <v>3718</v>
      </c>
      <c r="C547">
        <v>5509</v>
      </c>
      <c r="D547">
        <v>20583</v>
      </c>
      <c r="E547">
        <v>6.7768179999999996</v>
      </c>
      <c r="F547">
        <v>1.4286E-2</v>
      </c>
      <c r="G547">
        <v>0</v>
      </c>
      <c r="H547">
        <v>0.08</v>
      </c>
      <c r="I547">
        <f t="shared" si="61"/>
        <v>0.3</v>
      </c>
      <c r="J547">
        <f t="shared" si="62"/>
        <v>294.81</v>
      </c>
      <c r="K547">
        <f t="shared" si="63"/>
        <v>293.89</v>
      </c>
      <c r="L547" s="61">
        <f t="shared" si="64"/>
        <v>0.1357569289893894</v>
      </c>
      <c r="M547" s="62">
        <f t="shared" si="65"/>
        <v>69.998600027999444</v>
      </c>
      <c r="N547">
        <f t="shared" si="66"/>
        <v>4.5868147351538173</v>
      </c>
      <c r="O547">
        <f t="shared" si="67"/>
        <v>1.4774562286245776</v>
      </c>
      <c r="S547">
        <v>3718</v>
      </c>
      <c r="T547" t="s">
        <v>144</v>
      </c>
      <c r="U547">
        <v>0.3</v>
      </c>
      <c r="V547">
        <v>0</v>
      </c>
      <c r="Y547">
        <v>22460</v>
      </c>
      <c r="Z547">
        <v>289.02</v>
      </c>
      <c r="AA547">
        <v>0.7</v>
      </c>
    </row>
    <row r="548" spans="2:27" x14ac:dyDescent="0.55000000000000004">
      <c r="B548">
        <v>3719</v>
      </c>
      <c r="C548">
        <v>20645</v>
      </c>
      <c r="D548">
        <v>20651</v>
      </c>
      <c r="E548">
        <v>22.759661000000001</v>
      </c>
      <c r="F548">
        <v>1.4286E-2</v>
      </c>
      <c r="G548">
        <v>0</v>
      </c>
      <c r="H548">
        <v>0</v>
      </c>
      <c r="I548">
        <f t="shared" si="61"/>
        <v>1.05</v>
      </c>
      <c r="J548">
        <f t="shared" si="62"/>
        <v>362.84</v>
      </c>
      <c r="K548">
        <f t="shared" si="63"/>
        <v>362.49</v>
      </c>
      <c r="L548" s="61">
        <f t="shared" si="64"/>
        <v>1.5378084937203848E-2</v>
      </c>
      <c r="M548" s="62">
        <f t="shared" si="65"/>
        <v>69.998600027999444</v>
      </c>
      <c r="N548">
        <f t="shared" si="66"/>
        <v>3.5587161865499675</v>
      </c>
      <c r="O548">
        <f t="shared" si="67"/>
        <v>6.3954695477035441</v>
      </c>
      <c r="S548">
        <v>3719</v>
      </c>
      <c r="T548" t="s">
        <v>148</v>
      </c>
      <c r="U548">
        <v>1.05</v>
      </c>
      <c r="V548">
        <v>0</v>
      </c>
      <c r="Y548">
        <v>22464</v>
      </c>
      <c r="Z548">
        <v>268.01</v>
      </c>
      <c r="AA548">
        <v>0.6</v>
      </c>
    </row>
    <row r="549" spans="2:27" x14ac:dyDescent="0.55000000000000004">
      <c r="B549">
        <v>3726</v>
      </c>
      <c r="C549">
        <v>119353456</v>
      </c>
      <c r="D549">
        <v>5564</v>
      </c>
      <c r="E549">
        <v>2.54</v>
      </c>
      <c r="F549">
        <v>9.0910000000000001E-3</v>
      </c>
      <c r="G549">
        <v>0</v>
      </c>
      <c r="H549">
        <v>0</v>
      </c>
      <c r="I549">
        <f t="shared" si="61"/>
        <v>0.3</v>
      </c>
      <c r="J549">
        <f t="shared" si="62"/>
        <v>503.1</v>
      </c>
      <c r="K549">
        <f t="shared" si="63"/>
        <v>502.85</v>
      </c>
      <c r="L549" s="61">
        <f t="shared" si="64"/>
        <v>9.8425196850393692E-2</v>
      </c>
      <c r="M549" s="62">
        <f t="shared" si="65"/>
        <v>109.99890001099989</v>
      </c>
      <c r="N549">
        <f t="shared" si="66"/>
        <v>6.1373703447347312</v>
      </c>
      <c r="O549">
        <f t="shared" si="67"/>
        <v>0.41385802995888521</v>
      </c>
      <c r="S549">
        <v>3726</v>
      </c>
      <c r="T549" t="s">
        <v>144</v>
      </c>
      <c r="U549">
        <v>0.3</v>
      </c>
      <c r="V549">
        <v>0</v>
      </c>
      <c r="Y549">
        <v>22469</v>
      </c>
      <c r="Z549">
        <v>366.81</v>
      </c>
      <c r="AA549">
        <v>0.6</v>
      </c>
    </row>
    <row r="550" spans="2:27" x14ac:dyDescent="0.55000000000000004">
      <c r="B550">
        <v>3727</v>
      </c>
      <c r="C550">
        <v>23702</v>
      </c>
      <c r="D550">
        <v>23221</v>
      </c>
      <c r="E550">
        <v>26.435600000000001</v>
      </c>
      <c r="F550">
        <v>1.4286E-2</v>
      </c>
      <c r="G550">
        <v>0</v>
      </c>
      <c r="H550">
        <v>0</v>
      </c>
      <c r="I550">
        <f t="shared" si="61"/>
        <v>0.3</v>
      </c>
      <c r="J550">
        <f t="shared" si="62"/>
        <v>273.99</v>
      </c>
      <c r="K550">
        <f t="shared" si="63"/>
        <v>268.05</v>
      </c>
      <c r="L550" s="61">
        <f t="shared" si="64"/>
        <v>0.22469699950067323</v>
      </c>
      <c r="M550" s="62">
        <f t="shared" si="65"/>
        <v>69.998600027999444</v>
      </c>
      <c r="N550">
        <f t="shared" si="66"/>
        <v>5.9010437300649263</v>
      </c>
      <c r="O550">
        <f t="shared" si="67"/>
        <v>4.4798176745097837</v>
      </c>
      <c r="S550">
        <v>3727</v>
      </c>
      <c r="T550" t="s">
        <v>144</v>
      </c>
      <c r="U550">
        <v>0.3</v>
      </c>
      <c r="V550">
        <v>0</v>
      </c>
      <c r="Y550">
        <v>22471</v>
      </c>
      <c r="Z550">
        <v>345.75</v>
      </c>
      <c r="AA550">
        <v>0.6</v>
      </c>
    </row>
    <row r="551" spans="2:27" x14ac:dyDescent="0.55000000000000004">
      <c r="B551">
        <v>3728</v>
      </c>
      <c r="C551">
        <v>23701</v>
      </c>
      <c r="D551">
        <v>21856</v>
      </c>
      <c r="E551">
        <v>2.2400099999999998</v>
      </c>
      <c r="F551">
        <v>9.0910000000000001E-3</v>
      </c>
      <c r="G551">
        <v>0</v>
      </c>
      <c r="H551">
        <v>0</v>
      </c>
      <c r="I551">
        <f t="shared" si="61"/>
        <v>0.35</v>
      </c>
      <c r="J551">
        <f t="shared" si="62"/>
        <v>280.52</v>
      </c>
      <c r="K551">
        <f t="shared" si="63"/>
        <v>280</v>
      </c>
      <c r="L551" s="61">
        <f t="shared" si="64"/>
        <v>0.23214182079543477</v>
      </c>
      <c r="M551" s="62">
        <f t="shared" si="65"/>
        <v>109.99890001099989</v>
      </c>
      <c r="N551">
        <f t="shared" si="66"/>
        <v>10.44568850465873</v>
      </c>
      <c r="O551">
        <f t="shared" si="67"/>
        <v>0.21444349972727653</v>
      </c>
      <c r="S551">
        <v>3728</v>
      </c>
      <c r="T551" t="s">
        <v>144</v>
      </c>
      <c r="U551">
        <v>0.35</v>
      </c>
      <c r="V551">
        <v>0</v>
      </c>
      <c r="Y551">
        <v>22488</v>
      </c>
      <c r="Z551">
        <v>345</v>
      </c>
      <c r="AA551">
        <v>1</v>
      </c>
    </row>
    <row r="552" spans="2:27" x14ac:dyDescent="0.55000000000000004">
      <c r="B552">
        <v>3729</v>
      </c>
      <c r="C552">
        <v>23221</v>
      </c>
      <c r="D552">
        <v>20558</v>
      </c>
      <c r="E552">
        <v>4.4977179999999999</v>
      </c>
      <c r="F552">
        <v>1.4286E-2</v>
      </c>
      <c r="G552">
        <v>0</v>
      </c>
      <c r="H552">
        <v>0</v>
      </c>
      <c r="I552">
        <f t="shared" si="61"/>
        <v>0.4</v>
      </c>
      <c r="J552">
        <f t="shared" si="62"/>
        <v>268.05</v>
      </c>
      <c r="K552">
        <f t="shared" si="63"/>
        <v>268.02</v>
      </c>
      <c r="L552" s="61">
        <f t="shared" si="64"/>
        <v>6.6700491226950112E-3</v>
      </c>
      <c r="M552" s="62">
        <f t="shared" si="65"/>
        <v>69.998600027999444</v>
      </c>
      <c r="N552">
        <f t="shared" si="66"/>
        <v>1.2316496952479177</v>
      </c>
      <c r="O552">
        <f t="shared" si="67"/>
        <v>3.6517834716750839</v>
      </c>
      <c r="S552">
        <v>3729</v>
      </c>
      <c r="T552" t="s">
        <v>144</v>
      </c>
      <c r="U552">
        <v>0.4</v>
      </c>
      <c r="V552">
        <v>0</v>
      </c>
      <c r="Y552">
        <v>23193</v>
      </c>
      <c r="Z552">
        <v>444.56</v>
      </c>
      <c r="AA552">
        <v>1.74</v>
      </c>
    </row>
    <row r="553" spans="2:27" x14ac:dyDescent="0.55000000000000004">
      <c r="B553">
        <v>3730</v>
      </c>
      <c r="C553">
        <v>23208</v>
      </c>
      <c r="D553">
        <v>23192</v>
      </c>
      <c r="E553">
        <v>29.63</v>
      </c>
      <c r="F553">
        <v>1.4286E-2</v>
      </c>
      <c r="G553">
        <v>0</v>
      </c>
      <c r="H553">
        <v>0</v>
      </c>
      <c r="I553">
        <f t="shared" si="61"/>
        <v>0.8</v>
      </c>
      <c r="J553">
        <f t="shared" si="62"/>
        <v>439.84</v>
      </c>
      <c r="K553">
        <f t="shared" si="63"/>
        <v>439.4</v>
      </c>
      <c r="L553" s="61">
        <f t="shared" si="64"/>
        <v>1.4849814377320207E-2</v>
      </c>
      <c r="M553" s="62">
        <f t="shared" si="65"/>
        <v>69.998600027999444</v>
      </c>
      <c r="N553">
        <f t="shared" si="66"/>
        <v>2.917224577526254</v>
      </c>
      <c r="O553">
        <f t="shared" si="67"/>
        <v>10.156914290474553</v>
      </c>
      <c r="S553">
        <v>3730</v>
      </c>
      <c r="T553" t="s">
        <v>144</v>
      </c>
      <c r="U553">
        <v>0.8</v>
      </c>
      <c r="V553">
        <v>0</v>
      </c>
      <c r="Y553">
        <v>23208</v>
      </c>
      <c r="Z553">
        <v>439.84</v>
      </c>
      <c r="AA553">
        <v>0.6</v>
      </c>
    </row>
    <row r="554" spans="2:27" x14ac:dyDescent="0.55000000000000004">
      <c r="B554">
        <v>3731</v>
      </c>
      <c r="C554">
        <v>23193</v>
      </c>
      <c r="D554">
        <v>23208</v>
      </c>
      <c r="E554">
        <v>51.140442999999998</v>
      </c>
      <c r="F554">
        <v>1.4286E-2</v>
      </c>
      <c r="G554">
        <v>0</v>
      </c>
      <c r="H554">
        <v>0</v>
      </c>
      <c r="I554">
        <f t="shared" si="61"/>
        <v>1.2</v>
      </c>
      <c r="J554">
        <f t="shared" si="62"/>
        <v>444.56</v>
      </c>
      <c r="K554">
        <f t="shared" si="63"/>
        <v>439.84</v>
      </c>
      <c r="L554" s="61">
        <f t="shared" si="64"/>
        <v>9.2294859471593299E-2</v>
      </c>
      <c r="M554" s="62">
        <f t="shared" si="65"/>
        <v>69.998600027999444</v>
      </c>
      <c r="N554">
        <f t="shared" si="66"/>
        <v>9.5299863912113949</v>
      </c>
      <c r="O554">
        <f t="shared" si="67"/>
        <v>5.3662661100085085</v>
      </c>
      <c r="S554">
        <v>3731</v>
      </c>
      <c r="T554" t="s">
        <v>152</v>
      </c>
      <c r="U554">
        <v>1.2</v>
      </c>
      <c r="V554">
        <v>1.6</v>
      </c>
      <c r="Y554">
        <v>23213</v>
      </c>
      <c r="Z554">
        <v>293.95</v>
      </c>
      <c r="AA554">
        <v>6</v>
      </c>
    </row>
    <row r="555" spans="2:27" x14ac:dyDescent="0.55000000000000004">
      <c r="B555">
        <v>3734</v>
      </c>
      <c r="C555">
        <v>20122</v>
      </c>
      <c r="D555">
        <v>20111</v>
      </c>
      <c r="E555">
        <v>6.1483829999999999</v>
      </c>
      <c r="F555">
        <v>9.0910000000000001E-3</v>
      </c>
      <c r="G555">
        <v>0</v>
      </c>
      <c r="H555">
        <v>0.55000000000000004</v>
      </c>
      <c r="I555">
        <f t="shared" si="61"/>
        <v>0.3</v>
      </c>
      <c r="J555">
        <f t="shared" si="62"/>
        <v>394.58</v>
      </c>
      <c r="K555">
        <f t="shared" si="63"/>
        <v>394</v>
      </c>
      <c r="L555" s="61">
        <f t="shared" si="64"/>
        <v>9.4333745962147136E-2</v>
      </c>
      <c r="M555" s="62">
        <f t="shared" si="65"/>
        <v>109.99890001099989</v>
      </c>
      <c r="N555">
        <f t="shared" si="66"/>
        <v>6.0084537802694653</v>
      </c>
      <c r="O555">
        <f t="shared" si="67"/>
        <v>1.0232887236629886</v>
      </c>
      <c r="S555">
        <v>3734</v>
      </c>
      <c r="T555" t="s">
        <v>144</v>
      </c>
      <c r="U555">
        <v>0.3</v>
      </c>
      <c r="V555">
        <v>0</v>
      </c>
      <c r="Y555">
        <v>23214</v>
      </c>
      <c r="Z555">
        <v>229.1</v>
      </c>
      <c r="AA555">
        <v>0.7</v>
      </c>
    </row>
    <row r="556" spans="2:27" x14ac:dyDescent="0.55000000000000004">
      <c r="B556">
        <v>3737</v>
      </c>
      <c r="C556">
        <v>20319</v>
      </c>
      <c r="D556">
        <v>20320</v>
      </c>
      <c r="E556">
        <v>31.228598000000002</v>
      </c>
      <c r="F556">
        <v>1.4286E-2</v>
      </c>
      <c r="G556">
        <v>0</v>
      </c>
      <c r="H556">
        <v>0.02</v>
      </c>
      <c r="I556">
        <f t="shared" si="61"/>
        <v>0.3</v>
      </c>
      <c r="J556">
        <f t="shared" si="62"/>
        <v>442.56</v>
      </c>
      <c r="K556">
        <f t="shared" si="63"/>
        <v>440.96</v>
      </c>
      <c r="L556" s="61">
        <f t="shared" si="64"/>
        <v>5.1235089068040217E-2</v>
      </c>
      <c r="M556" s="62">
        <f t="shared" si="65"/>
        <v>69.998600027999444</v>
      </c>
      <c r="N556">
        <f t="shared" si="66"/>
        <v>2.8178245219924416</v>
      </c>
      <c r="O556">
        <f t="shared" si="67"/>
        <v>11.082520489217238</v>
      </c>
      <c r="S556">
        <v>3737</v>
      </c>
      <c r="T556" t="s">
        <v>144</v>
      </c>
      <c r="U556">
        <v>0.3</v>
      </c>
      <c r="V556">
        <v>0</v>
      </c>
      <c r="Y556">
        <v>23217</v>
      </c>
      <c r="Z556">
        <v>367.61</v>
      </c>
      <c r="AA556">
        <v>0.6</v>
      </c>
    </row>
    <row r="557" spans="2:27" x14ac:dyDescent="0.55000000000000004">
      <c r="B557">
        <v>3738</v>
      </c>
      <c r="C557">
        <v>23213</v>
      </c>
      <c r="D557">
        <v>20598</v>
      </c>
      <c r="E557">
        <v>50.032381000000001</v>
      </c>
      <c r="F557">
        <v>1.4286E-2</v>
      </c>
      <c r="G557">
        <v>0</v>
      </c>
      <c r="H557">
        <v>0.48</v>
      </c>
      <c r="I557">
        <f t="shared" si="61"/>
        <v>0.3</v>
      </c>
      <c r="J557">
        <f t="shared" si="62"/>
        <v>293.95</v>
      </c>
      <c r="K557">
        <f t="shared" si="63"/>
        <v>289.93</v>
      </c>
      <c r="L557" s="61">
        <f t="shared" si="64"/>
        <v>8.0347965050873382E-2</v>
      </c>
      <c r="M557" s="62">
        <f t="shared" si="65"/>
        <v>69.998600027999444</v>
      </c>
      <c r="N557">
        <f t="shared" si="66"/>
        <v>3.5287235630885516</v>
      </c>
      <c r="O557">
        <f t="shared" si="67"/>
        <v>14.178605976209893</v>
      </c>
      <c r="S557">
        <v>3738</v>
      </c>
      <c r="T557" t="s">
        <v>144</v>
      </c>
      <c r="U557">
        <v>0.3</v>
      </c>
      <c r="V557">
        <v>0</v>
      </c>
      <c r="Y557">
        <v>23221</v>
      </c>
      <c r="Z557">
        <v>268.05</v>
      </c>
      <c r="AA557">
        <v>1.25</v>
      </c>
    </row>
    <row r="558" spans="2:27" x14ac:dyDescent="0.55000000000000004">
      <c r="B558">
        <v>3739</v>
      </c>
      <c r="C558">
        <v>20538</v>
      </c>
      <c r="D558">
        <v>20539</v>
      </c>
      <c r="E558">
        <v>28.09</v>
      </c>
      <c r="F558">
        <v>9.0910000000000001E-3</v>
      </c>
      <c r="G558">
        <v>0</v>
      </c>
      <c r="H558">
        <v>0</v>
      </c>
      <c r="I558">
        <f t="shared" si="61"/>
        <v>0.3</v>
      </c>
      <c r="J558">
        <f t="shared" si="62"/>
        <v>227.72</v>
      </c>
      <c r="K558">
        <f t="shared" si="63"/>
        <v>225.86</v>
      </c>
      <c r="L558" s="61">
        <f t="shared" si="64"/>
        <v>6.6215735137058931E-2</v>
      </c>
      <c r="M558" s="62">
        <f t="shared" si="65"/>
        <v>109.99890001099989</v>
      </c>
      <c r="N558">
        <f t="shared" si="66"/>
        <v>5.0339603094318583</v>
      </c>
      <c r="O558">
        <f t="shared" si="67"/>
        <v>5.5800996180620039</v>
      </c>
      <c r="S558">
        <v>3739</v>
      </c>
      <c r="T558" t="s">
        <v>144</v>
      </c>
      <c r="U558">
        <v>0.3</v>
      </c>
      <c r="V558">
        <v>0</v>
      </c>
      <c r="Y558">
        <v>23222</v>
      </c>
      <c r="Z558">
        <v>368.24</v>
      </c>
      <c r="AA558">
        <v>0.7</v>
      </c>
    </row>
    <row r="559" spans="2:27" x14ac:dyDescent="0.55000000000000004">
      <c r="B559">
        <v>3740</v>
      </c>
      <c r="C559">
        <v>23700</v>
      </c>
      <c r="D559">
        <v>20561</v>
      </c>
      <c r="E559">
        <v>9.6001390000000004</v>
      </c>
      <c r="F559">
        <v>1.4286E-2</v>
      </c>
      <c r="G559">
        <v>0</v>
      </c>
      <c r="H559">
        <v>0</v>
      </c>
      <c r="I559">
        <f t="shared" si="61"/>
        <v>0.3</v>
      </c>
      <c r="J559">
        <f t="shared" si="62"/>
        <v>251.34</v>
      </c>
      <c r="K559">
        <f t="shared" si="63"/>
        <v>249.31</v>
      </c>
      <c r="L559" s="61">
        <f t="shared" si="64"/>
        <v>0.21145527163721287</v>
      </c>
      <c r="M559" s="62">
        <f t="shared" si="65"/>
        <v>69.998600027999444</v>
      </c>
      <c r="N559">
        <f t="shared" si="66"/>
        <v>5.7245249798420437</v>
      </c>
      <c r="O559">
        <f t="shared" si="67"/>
        <v>1.6770193219184619</v>
      </c>
      <c r="S559">
        <v>3740</v>
      </c>
      <c r="T559" t="s">
        <v>144</v>
      </c>
      <c r="U559">
        <v>0.3</v>
      </c>
      <c r="V559">
        <v>0</v>
      </c>
      <c r="Y559">
        <v>23223</v>
      </c>
      <c r="Z559">
        <v>372.56</v>
      </c>
      <c r="AA559">
        <v>1.24</v>
      </c>
    </row>
    <row r="560" spans="2:27" x14ac:dyDescent="0.55000000000000004">
      <c r="B560">
        <v>3741</v>
      </c>
      <c r="C560">
        <v>23695</v>
      </c>
      <c r="D560">
        <v>23697</v>
      </c>
      <c r="E560">
        <v>5.49</v>
      </c>
      <c r="F560">
        <v>9.0910000000000001E-3</v>
      </c>
      <c r="G560">
        <v>0</v>
      </c>
      <c r="H560">
        <v>0</v>
      </c>
      <c r="I560">
        <f t="shared" si="61"/>
        <v>0.12</v>
      </c>
      <c r="J560">
        <f t="shared" si="62"/>
        <v>235.34</v>
      </c>
      <c r="K560">
        <f t="shared" si="63"/>
        <v>235.18</v>
      </c>
      <c r="L560" s="61">
        <f t="shared" si="64"/>
        <v>2.9143897996356392E-2</v>
      </c>
      <c r="M560" s="62">
        <f t="shared" si="65"/>
        <v>109.99890001099989</v>
      </c>
      <c r="N560">
        <f t="shared" si="66"/>
        <v>1.8130495128989885</v>
      </c>
      <c r="O560">
        <f t="shared" si="67"/>
        <v>3.0280474752295792</v>
      </c>
      <c r="S560">
        <v>3741</v>
      </c>
      <c r="T560" t="s">
        <v>144</v>
      </c>
      <c r="U560">
        <v>0.12</v>
      </c>
      <c r="V560">
        <v>0</v>
      </c>
      <c r="Y560">
        <v>23224</v>
      </c>
      <c r="Z560">
        <v>373.21</v>
      </c>
      <c r="AA560">
        <v>0.6</v>
      </c>
    </row>
    <row r="561" spans="2:27" x14ac:dyDescent="0.55000000000000004">
      <c r="B561">
        <v>3742</v>
      </c>
      <c r="C561">
        <v>21855</v>
      </c>
      <c r="D561">
        <v>23701</v>
      </c>
      <c r="E561">
        <v>1.740075</v>
      </c>
      <c r="F561">
        <v>9.0910000000000001E-3</v>
      </c>
      <c r="G561">
        <v>0</v>
      </c>
      <c r="H561">
        <v>0.05</v>
      </c>
      <c r="I561">
        <f t="shared" si="61"/>
        <v>0.35</v>
      </c>
      <c r="J561">
        <f t="shared" si="62"/>
        <v>281</v>
      </c>
      <c r="K561">
        <f t="shared" si="63"/>
        <v>280.57</v>
      </c>
      <c r="L561" s="61">
        <f t="shared" si="64"/>
        <v>0.2471157852391459</v>
      </c>
      <c r="M561" s="62">
        <f t="shared" si="65"/>
        <v>109.99890001099989</v>
      </c>
      <c r="N561">
        <f t="shared" si="66"/>
        <v>10.777316116985293</v>
      </c>
      <c r="O561">
        <f t="shared" si="67"/>
        <v>0.16145717367031692</v>
      </c>
      <c r="S561">
        <v>3742</v>
      </c>
      <c r="T561" t="s">
        <v>144</v>
      </c>
      <c r="U561">
        <v>0.35</v>
      </c>
      <c r="V561">
        <v>0</v>
      </c>
      <c r="Y561">
        <v>23227</v>
      </c>
      <c r="Z561">
        <v>360.59</v>
      </c>
      <c r="AA561">
        <v>0.6</v>
      </c>
    </row>
    <row r="562" spans="2:27" x14ac:dyDescent="0.55000000000000004">
      <c r="B562">
        <v>3743</v>
      </c>
      <c r="C562">
        <v>21856</v>
      </c>
      <c r="D562">
        <v>23702</v>
      </c>
      <c r="E562">
        <v>23.579439000000001</v>
      </c>
      <c r="F562">
        <v>1.4286E-2</v>
      </c>
      <c r="G562">
        <v>0</v>
      </c>
      <c r="H562">
        <v>0.03</v>
      </c>
      <c r="I562">
        <f t="shared" si="61"/>
        <v>0.3</v>
      </c>
      <c r="J562">
        <f t="shared" si="62"/>
        <v>280</v>
      </c>
      <c r="K562">
        <f t="shared" si="63"/>
        <v>274.02</v>
      </c>
      <c r="L562" s="61">
        <f t="shared" si="64"/>
        <v>0.25361078353051647</v>
      </c>
      <c r="M562" s="62">
        <f t="shared" si="65"/>
        <v>69.998600027999444</v>
      </c>
      <c r="N562">
        <f t="shared" si="66"/>
        <v>6.2692278524258196</v>
      </c>
      <c r="O562">
        <f t="shared" si="67"/>
        <v>3.7611392590996919</v>
      </c>
      <c r="S562">
        <v>3743</v>
      </c>
      <c r="T562" t="s">
        <v>144</v>
      </c>
      <c r="U562">
        <v>0.3</v>
      </c>
      <c r="V562">
        <v>0</v>
      </c>
      <c r="Y562">
        <v>23228</v>
      </c>
      <c r="Z562">
        <v>362.94</v>
      </c>
      <c r="AA562">
        <v>0.6</v>
      </c>
    </row>
    <row r="563" spans="2:27" x14ac:dyDescent="0.55000000000000004">
      <c r="B563">
        <v>3746</v>
      </c>
      <c r="C563">
        <v>23227</v>
      </c>
      <c r="D563">
        <v>20052</v>
      </c>
      <c r="E563">
        <v>2.5538979999999998</v>
      </c>
      <c r="F563">
        <v>9.0910000000000001E-3</v>
      </c>
      <c r="G563">
        <v>0</v>
      </c>
      <c r="H563">
        <v>1.1499999999999999</v>
      </c>
      <c r="I563">
        <f t="shared" si="61"/>
        <v>0.5</v>
      </c>
      <c r="J563">
        <f t="shared" si="62"/>
        <v>360.59</v>
      </c>
      <c r="K563">
        <f t="shared" si="63"/>
        <v>360.34999999999997</v>
      </c>
      <c r="L563" s="61">
        <f t="shared" si="64"/>
        <v>9.3973995829124385E-2</v>
      </c>
      <c r="M563" s="62">
        <f t="shared" si="65"/>
        <v>109.99890001099989</v>
      </c>
      <c r="N563">
        <f t="shared" si="66"/>
        <v>8.430089739166986</v>
      </c>
      <c r="O563">
        <f t="shared" si="67"/>
        <v>0.30295027443591149</v>
      </c>
      <c r="S563">
        <v>3746</v>
      </c>
      <c r="T563" t="s">
        <v>144</v>
      </c>
      <c r="U563">
        <v>0.5</v>
      </c>
      <c r="V563">
        <v>0</v>
      </c>
      <c r="Y563">
        <v>23229</v>
      </c>
      <c r="Z563">
        <v>364.02</v>
      </c>
      <c r="AA563">
        <v>0.6</v>
      </c>
    </row>
    <row r="564" spans="2:27" x14ac:dyDescent="0.55000000000000004">
      <c r="B564">
        <v>3747</v>
      </c>
      <c r="C564">
        <v>23228</v>
      </c>
      <c r="D564">
        <v>20069</v>
      </c>
      <c r="E564">
        <v>6.4483309999999996</v>
      </c>
      <c r="F564">
        <v>1.4286E-2</v>
      </c>
      <c r="G564">
        <v>0</v>
      </c>
      <c r="H564">
        <v>0.28000000000000003</v>
      </c>
      <c r="I564">
        <f t="shared" si="61"/>
        <v>0.6</v>
      </c>
      <c r="J564">
        <f t="shared" si="62"/>
        <v>362.94</v>
      </c>
      <c r="K564">
        <f t="shared" si="63"/>
        <v>362.89</v>
      </c>
      <c r="L564" s="61">
        <f t="shared" si="64"/>
        <v>7.7539443927446298E-3</v>
      </c>
      <c r="M564" s="62">
        <f t="shared" si="65"/>
        <v>69.998600027999444</v>
      </c>
      <c r="N564">
        <f t="shared" si="66"/>
        <v>1.7401160041659411</v>
      </c>
      <c r="O564">
        <f t="shared" si="67"/>
        <v>3.7056903014295091</v>
      </c>
      <c r="S564">
        <v>3747</v>
      </c>
      <c r="T564" t="s">
        <v>144</v>
      </c>
      <c r="U564">
        <v>0.6</v>
      </c>
      <c r="V564">
        <v>0</v>
      </c>
      <c r="Y564">
        <v>23230</v>
      </c>
      <c r="Z564">
        <v>360.41</v>
      </c>
      <c r="AA564">
        <v>0.6</v>
      </c>
    </row>
    <row r="565" spans="2:27" x14ac:dyDescent="0.55000000000000004">
      <c r="B565">
        <v>3748</v>
      </c>
      <c r="C565">
        <v>23229</v>
      </c>
      <c r="D565">
        <v>20074</v>
      </c>
      <c r="E565">
        <v>6.3432110000000002</v>
      </c>
      <c r="F565">
        <v>9.0910000000000001E-3</v>
      </c>
      <c r="G565">
        <v>0</v>
      </c>
      <c r="H565">
        <v>0.02</v>
      </c>
      <c r="I565">
        <f t="shared" si="61"/>
        <v>0.3</v>
      </c>
      <c r="J565">
        <f t="shared" si="62"/>
        <v>364.02</v>
      </c>
      <c r="K565">
        <f t="shared" si="63"/>
        <v>363.96999999999997</v>
      </c>
      <c r="L565" s="61">
        <f t="shared" si="64"/>
        <v>7.8824431348746508E-3</v>
      </c>
      <c r="M565" s="62">
        <f t="shared" si="65"/>
        <v>109.99890001099989</v>
      </c>
      <c r="N565">
        <f t="shared" si="66"/>
        <v>1.7368391808474557</v>
      </c>
      <c r="O565">
        <f t="shared" si="67"/>
        <v>3.6521579372161321</v>
      </c>
      <c r="S565">
        <v>3748</v>
      </c>
      <c r="T565" t="s">
        <v>144</v>
      </c>
      <c r="U565">
        <v>0.3</v>
      </c>
      <c r="V565">
        <v>0</v>
      </c>
      <c r="Y565">
        <v>23231</v>
      </c>
      <c r="Z565">
        <v>384.51</v>
      </c>
      <c r="AA565">
        <v>1.62</v>
      </c>
    </row>
    <row r="566" spans="2:27" x14ac:dyDescent="0.55000000000000004">
      <c r="B566">
        <v>3749</v>
      </c>
      <c r="C566">
        <v>23230</v>
      </c>
      <c r="D566">
        <v>20053</v>
      </c>
      <c r="E566">
        <v>7.2110820000000002</v>
      </c>
      <c r="F566">
        <v>9.0910000000000001E-3</v>
      </c>
      <c r="G566">
        <v>0</v>
      </c>
      <c r="H566">
        <v>0.17</v>
      </c>
      <c r="I566">
        <f t="shared" si="61"/>
        <v>0.5</v>
      </c>
      <c r="J566">
        <f t="shared" si="62"/>
        <v>360.41</v>
      </c>
      <c r="K566">
        <f t="shared" si="63"/>
        <v>360.12</v>
      </c>
      <c r="L566" s="61">
        <f t="shared" si="64"/>
        <v>4.0215878837603074E-2</v>
      </c>
      <c r="M566" s="62">
        <f t="shared" si="65"/>
        <v>109.99890001099989</v>
      </c>
      <c r="N566">
        <f t="shared" si="66"/>
        <v>5.5147665512597879</v>
      </c>
      <c r="O566">
        <f t="shared" si="67"/>
        <v>1.3075951507598644</v>
      </c>
      <c r="S566">
        <v>3749</v>
      </c>
      <c r="T566" t="s">
        <v>144</v>
      </c>
      <c r="U566">
        <v>0.5</v>
      </c>
      <c r="V566">
        <v>0</v>
      </c>
      <c r="Y566">
        <v>23232</v>
      </c>
      <c r="Z566">
        <v>392.1</v>
      </c>
      <c r="AA566">
        <v>1.1000000000000001</v>
      </c>
    </row>
    <row r="567" spans="2:27" x14ac:dyDescent="0.55000000000000004">
      <c r="B567">
        <v>3750</v>
      </c>
      <c r="C567">
        <v>23231</v>
      </c>
      <c r="D567">
        <v>20103</v>
      </c>
      <c r="E567">
        <v>25.422595999999999</v>
      </c>
      <c r="F567">
        <v>1.4286E-2</v>
      </c>
      <c r="G567">
        <v>0</v>
      </c>
      <c r="H567">
        <v>0.34</v>
      </c>
      <c r="I567">
        <f t="shared" si="61"/>
        <v>0.3</v>
      </c>
      <c r="J567">
        <f t="shared" si="62"/>
        <v>384.51</v>
      </c>
      <c r="K567">
        <f t="shared" si="63"/>
        <v>382.16999999999996</v>
      </c>
      <c r="L567" s="61">
        <f t="shared" si="64"/>
        <v>9.2044101239701567E-2</v>
      </c>
      <c r="M567" s="62">
        <f t="shared" si="65"/>
        <v>69.998600027999444</v>
      </c>
      <c r="N567">
        <f t="shared" si="66"/>
        <v>3.7768364360646802</v>
      </c>
      <c r="O567">
        <f t="shared" si="67"/>
        <v>6.7311879744756373</v>
      </c>
      <c r="S567">
        <v>3750</v>
      </c>
      <c r="T567" t="s">
        <v>144</v>
      </c>
      <c r="U567">
        <v>0.3</v>
      </c>
      <c r="V567">
        <v>0</v>
      </c>
      <c r="Y567">
        <v>23233</v>
      </c>
      <c r="Z567">
        <v>385</v>
      </c>
      <c r="AA567">
        <v>0.6</v>
      </c>
    </row>
    <row r="568" spans="2:27" x14ac:dyDescent="0.55000000000000004">
      <c r="B568">
        <v>3751</v>
      </c>
      <c r="C568">
        <v>23232</v>
      </c>
      <c r="D568">
        <v>20104</v>
      </c>
      <c r="E568">
        <v>24.842531999999999</v>
      </c>
      <c r="F568">
        <v>9.0910000000000001E-3</v>
      </c>
      <c r="G568">
        <v>0</v>
      </c>
      <c r="H568">
        <v>0.01</v>
      </c>
      <c r="I568">
        <f t="shared" si="61"/>
        <v>0.3</v>
      </c>
      <c r="J568">
        <f t="shared" si="62"/>
        <v>392.1</v>
      </c>
      <c r="K568">
        <f t="shared" si="63"/>
        <v>388.92</v>
      </c>
      <c r="L568" s="61">
        <f t="shared" si="64"/>
        <v>0.12800627568880688</v>
      </c>
      <c r="M568" s="62">
        <f t="shared" si="65"/>
        <v>109.99890001099989</v>
      </c>
      <c r="N568">
        <f t="shared" si="66"/>
        <v>6.9991421752689211</v>
      </c>
      <c r="O568">
        <f t="shared" si="67"/>
        <v>3.5493681051057515</v>
      </c>
      <c r="S568">
        <v>3751</v>
      </c>
      <c r="T568" t="s">
        <v>144</v>
      </c>
      <c r="U568">
        <v>0.3</v>
      </c>
      <c r="V568">
        <v>0</v>
      </c>
      <c r="Y568">
        <v>23234</v>
      </c>
      <c r="Z568">
        <v>398.9</v>
      </c>
      <c r="AA568">
        <v>0.6</v>
      </c>
    </row>
    <row r="569" spans="2:27" x14ac:dyDescent="0.55000000000000004">
      <c r="B569">
        <v>3752</v>
      </c>
      <c r="C569">
        <v>23233</v>
      </c>
      <c r="D569">
        <v>20116</v>
      </c>
      <c r="E569">
        <v>6.726693</v>
      </c>
      <c r="F569">
        <v>1.4286E-2</v>
      </c>
      <c r="G569">
        <v>0</v>
      </c>
      <c r="H569">
        <v>0</v>
      </c>
      <c r="I569">
        <f t="shared" si="61"/>
        <v>0.5</v>
      </c>
      <c r="J569">
        <f t="shared" si="62"/>
        <v>385</v>
      </c>
      <c r="K569">
        <f t="shared" si="63"/>
        <v>384.44</v>
      </c>
      <c r="L569" s="61">
        <f t="shared" si="64"/>
        <v>8.325041740421367E-2</v>
      </c>
      <c r="M569" s="62">
        <f t="shared" si="65"/>
        <v>69.998600027999444</v>
      </c>
      <c r="N569">
        <f t="shared" si="66"/>
        <v>5.0491999903965938</v>
      </c>
      <c r="O569">
        <f t="shared" si="67"/>
        <v>1.3322294646268598</v>
      </c>
      <c r="S569">
        <v>3752</v>
      </c>
      <c r="T569" t="s">
        <v>144</v>
      </c>
      <c r="U569">
        <v>0.5</v>
      </c>
      <c r="V569">
        <v>0</v>
      </c>
      <c r="Y569">
        <v>23235</v>
      </c>
      <c r="Z569">
        <v>372.01</v>
      </c>
      <c r="AA569">
        <v>0.6</v>
      </c>
    </row>
    <row r="570" spans="2:27" x14ac:dyDescent="0.55000000000000004">
      <c r="B570">
        <v>3753</v>
      </c>
      <c r="C570">
        <v>23234</v>
      </c>
      <c r="D570">
        <v>20106</v>
      </c>
      <c r="E570">
        <v>7.4683080000000004</v>
      </c>
      <c r="F570">
        <v>1.4286E-2</v>
      </c>
      <c r="G570">
        <v>0</v>
      </c>
      <c r="H570">
        <v>0.35</v>
      </c>
      <c r="I570">
        <f t="shared" si="61"/>
        <v>0.25</v>
      </c>
      <c r="J570">
        <f t="shared" si="62"/>
        <v>398.9</v>
      </c>
      <c r="K570">
        <f t="shared" si="63"/>
        <v>398.3</v>
      </c>
      <c r="L570" s="61">
        <f t="shared" si="64"/>
        <v>8.0339482517320635E-2</v>
      </c>
      <c r="M570" s="62">
        <f t="shared" si="65"/>
        <v>69.998600027999444</v>
      </c>
      <c r="N570">
        <f t="shared" si="66"/>
        <v>3.1246919900322436</v>
      </c>
      <c r="O570">
        <f t="shared" si="67"/>
        <v>2.3900941353016156</v>
      </c>
      <c r="S570">
        <v>3753</v>
      </c>
      <c r="T570" t="s">
        <v>144</v>
      </c>
      <c r="U570">
        <v>0.25</v>
      </c>
      <c r="V570">
        <v>0</v>
      </c>
      <c r="Y570">
        <v>23246</v>
      </c>
      <c r="Z570">
        <v>520.54</v>
      </c>
      <c r="AA570">
        <v>0.7</v>
      </c>
    </row>
    <row r="571" spans="2:27" x14ac:dyDescent="0.55000000000000004">
      <c r="B571">
        <v>3754</v>
      </c>
      <c r="C571">
        <v>23235</v>
      </c>
      <c r="D571">
        <v>20672</v>
      </c>
      <c r="E571">
        <v>21.035713000000001</v>
      </c>
      <c r="F571">
        <v>9.0910000000000001E-3</v>
      </c>
      <c r="G571">
        <v>0</v>
      </c>
      <c r="H571">
        <v>0</v>
      </c>
      <c r="I571">
        <f t="shared" si="61"/>
        <v>0.3</v>
      </c>
      <c r="J571">
        <f t="shared" si="62"/>
        <v>372.01</v>
      </c>
      <c r="K571">
        <f t="shared" si="63"/>
        <v>370.55</v>
      </c>
      <c r="L571" s="61">
        <f t="shared" si="64"/>
        <v>6.940577673787332E-2</v>
      </c>
      <c r="M571" s="62">
        <f t="shared" si="65"/>
        <v>109.99890001099989</v>
      </c>
      <c r="N571">
        <f t="shared" si="66"/>
        <v>5.1537932686018788</v>
      </c>
      <c r="O571">
        <f t="shared" si="67"/>
        <v>4.0815981362998226</v>
      </c>
      <c r="S571">
        <v>3754</v>
      </c>
      <c r="T571" t="s">
        <v>144</v>
      </c>
      <c r="U571">
        <v>0.3</v>
      </c>
      <c r="V571">
        <v>0</v>
      </c>
      <c r="Y571">
        <v>23247</v>
      </c>
      <c r="Z571">
        <v>483.62</v>
      </c>
      <c r="AA571">
        <v>0.6</v>
      </c>
    </row>
    <row r="572" spans="2:27" x14ac:dyDescent="0.55000000000000004">
      <c r="B572">
        <v>3765</v>
      </c>
      <c r="C572">
        <v>23246</v>
      </c>
      <c r="D572">
        <v>20360</v>
      </c>
      <c r="E572">
        <v>51.97</v>
      </c>
      <c r="F572">
        <v>9.0910000000000001E-3</v>
      </c>
      <c r="G572">
        <v>0</v>
      </c>
      <c r="H572">
        <v>0</v>
      </c>
      <c r="I572">
        <f t="shared" si="61"/>
        <v>1</v>
      </c>
      <c r="J572">
        <f t="shared" si="62"/>
        <v>520.54</v>
      </c>
      <c r="K572">
        <f t="shared" si="63"/>
        <v>504.15</v>
      </c>
      <c r="L572" s="61">
        <f t="shared" si="64"/>
        <v>0.31537425437752525</v>
      </c>
      <c r="M572" s="62">
        <f t="shared" si="65"/>
        <v>109.99890001099989</v>
      </c>
      <c r="N572">
        <f t="shared" si="66"/>
        <v>24.514787501476711</v>
      </c>
      <c r="O572">
        <f t="shared" si="67"/>
        <v>2.1199449514652922</v>
      </c>
      <c r="S572">
        <v>3765</v>
      </c>
      <c r="T572" t="s">
        <v>144</v>
      </c>
      <c r="U572">
        <v>1</v>
      </c>
      <c r="V572">
        <v>0</v>
      </c>
      <c r="Y572">
        <v>23248</v>
      </c>
      <c r="Z572">
        <v>480.28</v>
      </c>
      <c r="AA572">
        <v>0.6</v>
      </c>
    </row>
    <row r="573" spans="2:27" x14ac:dyDescent="0.55000000000000004">
      <c r="B573">
        <v>3766</v>
      </c>
      <c r="C573">
        <v>23247</v>
      </c>
      <c r="D573">
        <v>20367</v>
      </c>
      <c r="E573">
        <v>48.767090000000003</v>
      </c>
      <c r="F573">
        <v>9.0910000000000001E-3</v>
      </c>
      <c r="G573">
        <v>0</v>
      </c>
      <c r="H573">
        <v>0.02</v>
      </c>
      <c r="I573">
        <f t="shared" si="61"/>
        <v>0.4</v>
      </c>
      <c r="J573">
        <f t="shared" si="62"/>
        <v>483.62</v>
      </c>
      <c r="K573">
        <f t="shared" si="63"/>
        <v>481.83</v>
      </c>
      <c r="L573" s="61">
        <f t="shared" si="64"/>
        <v>3.6705081234086764E-2</v>
      </c>
      <c r="M573" s="62">
        <f t="shared" si="65"/>
        <v>109.99890001099989</v>
      </c>
      <c r="N573">
        <f t="shared" si="66"/>
        <v>4.540302305947197</v>
      </c>
      <c r="O573">
        <f t="shared" si="67"/>
        <v>10.740934570837178</v>
      </c>
      <c r="S573">
        <v>3766</v>
      </c>
      <c r="T573" t="s">
        <v>144</v>
      </c>
      <c r="U573">
        <v>0.4</v>
      </c>
      <c r="V573">
        <v>0</v>
      </c>
      <c r="Y573">
        <v>23249</v>
      </c>
      <c r="Z573">
        <v>568.57000000000005</v>
      </c>
      <c r="AA573">
        <v>1.1000000000000001</v>
      </c>
    </row>
    <row r="574" spans="2:27" x14ac:dyDescent="0.55000000000000004">
      <c r="B574">
        <v>3767</v>
      </c>
      <c r="C574">
        <v>23248</v>
      </c>
      <c r="D574">
        <v>20368</v>
      </c>
      <c r="E574">
        <v>57.83</v>
      </c>
      <c r="F574">
        <v>1.4286E-2</v>
      </c>
      <c r="G574">
        <v>0</v>
      </c>
      <c r="H574">
        <v>0</v>
      </c>
      <c r="I574">
        <f t="shared" si="61"/>
        <v>0.4</v>
      </c>
      <c r="J574">
        <f t="shared" si="62"/>
        <v>480.28</v>
      </c>
      <c r="K574">
        <f t="shared" si="63"/>
        <v>477.37</v>
      </c>
      <c r="L574" s="61">
        <f t="shared" si="64"/>
        <v>5.0319903164446969E-2</v>
      </c>
      <c r="M574" s="62">
        <f t="shared" si="65"/>
        <v>69.998600027999444</v>
      </c>
      <c r="N574">
        <f t="shared" si="66"/>
        <v>3.382926685415466</v>
      </c>
      <c r="O574">
        <f t="shared" si="67"/>
        <v>17.094665470971549</v>
      </c>
      <c r="S574">
        <v>3767</v>
      </c>
      <c r="T574" t="s">
        <v>144</v>
      </c>
      <c r="U574">
        <v>0.4</v>
      </c>
      <c r="V574">
        <v>0</v>
      </c>
      <c r="Y574">
        <v>23250</v>
      </c>
      <c r="Z574">
        <v>557.53</v>
      </c>
      <c r="AA574">
        <v>0.6</v>
      </c>
    </row>
    <row r="575" spans="2:27" x14ac:dyDescent="0.55000000000000004">
      <c r="B575">
        <v>3768</v>
      </c>
      <c r="C575">
        <v>23249</v>
      </c>
      <c r="D575">
        <v>20395</v>
      </c>
      <c r="E575">
        <v>10.65</v>
      </c>
      <c r="F575">
        <v>9.0910000000000001E-3</v>
      </c>
      <c r="G575">
        <v>0</v>
      </c>
      <c r="H575">
        <v>0</v>
      </c>
      <c r="I575">
        <f t="shared" si="61"/>
        <v>1</v>
      </c>
      <c r="J575">
        <f t="shared" si="62"/>
        <v>568.57000000000005</v>
      </c>
      <c r="K575">
        <f t="shared" si="63"/>
        <v>567.99</v>
      </c>
      <c r="L575" s="61">
        <f t="shared" si="64"/>
        <v>5.4460093896717458E-2</v>
      </c>
      <c r="M575" s="62">
        <f t="shared" si="65"/>
        <v>109.99890001099989</v>
      </c>
      <c r="N575">
        <f t="shared" si="66"/>
        <v>10.187185340799676</v>
      </c>
      <c r="O575">
        <f t="shared" si="67"/>
        <v>1.045431063018629</v>
      </c>
      <c r="S575">
        <v>3768</v>
      </c>
      <c r="T575" t="s">
        <v>144</v>
      </c>
      <c r="U575">
        <v>1</v>
      </c>
      <c r="V575">
        <v>0</v>
      </c>
      <c r="Y575">
        <v>23251</v>
      </c>
      <c r="Z575">
        <v>568</v>
      </c>
      <c r="AA575">
        <v>1.28</v>
      </c>
    </row>
    <row r="576" spans="2:27" x14ac:dyDescent="0.55000000000000004">
      <c r="B576">
        <v>3769</v>
      </c>
      <c r="C576">
        <v>23250</v>
      </c>
      <c r="D576">
        <v>28</v>
      </c>
      <c r="E576">
        <v>14.34</v>
      </c>
      <c r="F576">
        <v>1.4286E-2</v>
      </c>
      <c r="G576">
        <v>0</v>
      </c>
      <c r="H576">
        <v>0</v>
      </c>
      <c r="I576">
        <f t="shared" si="61"/>
        <v>0.8</v>
      </c>
      <c r="J576">
        <f t="shared" si="62"/>
        <v>557.53</v>
      </c>
      <c r="K576">
        <f t="shared" si="63"/>
        <v>556.34</v>
      </c>
      <c r="L576" s="61">
        <f t="shared" si="64"/>
        <v>8.2984658298461703E-2</v>
      </c>
      <c r="M576" s="62">
        <f t="shared" si="65"/>
        <v>69.998600027999444</v>
      </c>
      <c r="N576">
        <f t="shared" si="66"/>
        <v>6.8961747232313346</v>
      </c>
      <c r="O576">
        <f t="shared" si="67"/>
        <v>2.0794136714217006</v>
      </c>
      <c r="S576">
        <v>3769</v>
      </c>
      <c r="T576" t="s">
        <v>144</v>
      </c>
      <c r="U576">
        <v>0.8</v>
      </c>
      <c r="V576">
        <v>0</v>
      </c>
      <c r="Y576">
        <v>23252</v>
      </c>
      <c r="Z576">
        <v>502.51</v>
      </c>
      <c r="AA576">
        <v>0.6</v>
      </c>
    </row>
    <row r="577" spans="2:27" x14ac:dyDescent="0.55000000000000004">
      <c r="B577">
        <v>3770</v>
      </c>
      <c r="C577">
        <v>23251</v>
      </c>
      <c r="D577">
        <v>20417</v>
      </c>
      <c r="E577">
        <v>3.33</v>
      </c>
      <c r="F577">
        <v>1.4286E-2</v>
      </c>
      <c r="G577">
        <v>0</v>
      </c>
      <c r="H577">
        <v>0</v>
      </c>
      <c r="I577">
        <f t="shared" si="61"/>
        <v>0.3</v>
      </c>
      <c r="J577">
        <f t="shared" si="62"/>
        <v>568</v>
      </c>
      <c r="K577">
        <f t="shared" si="63"/>
        <v>567.91999999999996</v>
      </c>
      <c r="L577" s="61">
        <f t="shared" si="64"/>
        <v>2.4024024024036313E-2</v>
      </c>
      <c r="M577" s="62">
        <f t="shared" si="65"/>
        <v>69.998600027999444</v>
      </c>
      <c r="N577">
        <f t="shared" si="66"/>
        <v>1.9295368328469655</v>
      </c>
      <c r="O577">
        <f t="shared" si="67"/>
        <v>1.7258027643280067</v>
      </c>
      <c r="S577">
        <v>3770</v>
      </c>
      <c r="T577" t="s">
        <v>144</v>
      </c>
      <c r="U577">
        <v>0.3</v>
      </c>
      <c r="V577">
        <v>0</v>
      </c>
      <c r="Y577">
        <v>23253</v>
      </c>
      <c r="Z577">
        <v>232.96</v>
      </c>
      <c r="AA577">
        <v>1.1000000000000001</v>
      </c>
    </row>
    <row r="578" spans="2:27" x14ac:dyDescent="0.55000000000000004">
      <c r="B578">
        <v>3771</v>
      </c>
      <c r="C578">
        <v>23252</v>
      </c>
      <c r="D578">
        <v>20429</v>
      </c>
      <c r="E578">
        <v>32.473928999999998</v>
      </c>
      <c r="F578">
        <v>1.4286E-2</v>
      </c>
      <c r="G578">
        <v>0</v>
      </c>
      <c r="H578">
        <v>0</v>
      </c>
      <c r="I578">
        <f t="shared" si="61"/>
        <v>0.25</v>
      </c>
      <c r="J578">
        <f t="shared" si="62"/>
        <v>502.51</v>
      </c>
      <c r="K578">
        <f t="shared" si="63"/>
        <v>498.67</v>
      </c>
      <c r="L578" s="61">
        <f t="shared" si="64"/>
        <v>0.11824870344453778</v>
      </c>
      <c r="M578" s="62">
        <f t="shared" si="65"/>
        <v>69.998600027999444</v>
      </c>
      <c r="N578">
        <f t="shared" si="66"/>
        <v>3.7908874700915445</v>
      </c>
      <c r="O578">
        <f t="shared" si="67"/>
        <v>8.5663131011419331</v>
      </c>
      <c r="S578">
        <v>3771</v>
      </c>
      <c r="T578" t="s">
        <v>144</v>
      </c>
      <c r="U578">
        <v>0.25</v>
      </c>
      <c r="V578">
        <v>0</v>
      </c>
      <c r="Y578">
        <v>23254</v>
      </c>
      <c r="Z578">
        <v>289.64</v>
      </c>
      <c r="AA578">
        <v>0.6</v>
      </c>
    </row>
    <row r="579" spans="2:27" x14ac:dyDescent="0.55000000000000004">
      <c r="B579">
        <v>3772</v>
      </c>
      <c r="C579">
        <v>23253</v>
      </c>
      <c r="D579">
        <v>20457</v>
      </c>
      <c r="E579">
        <v>23.434426999999999</v>
      </c>
      <c r="F579">
        <v>1.4286E-2</v>
      </c>
      <c r="G579">
        <v>0</v>
      </c>
      <c r="H579">
        <v>0.18</v>
      </c>
      <c r="I579">
        <f t="shared" si="61"/>
        <v>0.5</v>
      </c>
      <c r="J579">
        <f t="shared" si="62"/>
        <v>232.96</v>
      </c>
      <c r="K579">
        <f t="shared" si="63"/>
        <v>232.18</v>
      </c>
      <c r="L579" s="61">
        <f t="shared" si="64"/>
        <v>3.3284364068300078E-2</v>
      </c>
      <c r="M579" s="62">
        <f t="shared" si="65"/>
        <v>69.998600027999444</v>
      </c>
      <c r="N579">
        <f t="shared" si="66"/>
        <v>3.192636649336837</v>
      </c>
      <c r="O579">
        <f t="shared" si="67"/>
        <v>7.3401484647079132</v>
      </c>
      <c r="S579">
        <v>3772</v>
      </c>
      <c r="T579" t="s">
        <v>144</v>
      </c>
      <c r="U579">
        <v>0.5</v>
      </c>
      <c r="V579">
        <v>0</v>
      </c>
      <c r="Y579">
        <v>23255</v>
      </c>
      <c r="Z579">
        <v>233.49</v>
      </c>
      <c r="AA579">
        <v>1.66</v>
      </c>
    </row>
    <row r="580" spans="2:27" x14ac:dyDescent="0.55000000000000004">
      <c r="B580">
        <v>3773</v>
      </c>
      <c r="C580">
        <v>23254</v>
      </c>
      <c r="D580">
        <v>20467</v>
      </c>
      <c r="E580">
        <v>3.6405880000000002</v>
      </c>
      <c r="F580">
        <v>9.0910000000000001E-3</v>
      </c>
      <c r="G580">
        <v>0</v>
      </c>
      <c r="H580">
        <v>0.25</v>
      </c>
      <c r="I580">
        <f t="shared" ref="I580:I616" si="68">VLOOKUP(B580,$S$3:$V$1268,3,0)</f>
        <v>0.2</v>
      </c>
      <c r="J580">
        <f t="shared" ref="J580:J616" si="69">VLOOKUP(C580,$Y$3:$Z$1285,2,0)+G580</f>
        <v>289.64</v>
      </c>
      <c r="K580">
        <f t="shared" ref="K580:K616" si="70">VLOOKUP(D580,$Y$3:$Z$1285,2,0)+H580</f>
        <v>289.24</v>
      </c>
      <c r="L580" s="61">
        <f t="shared" ref="L580:L616" si="71">(J580-K580)/E580</f>
        <v>0.10987236127789721</v>
      </c>
      <c r="M580" s="62">
        <f t="shared" ref="M580:M616" si="72">1/F580</f>
        <v>109.99890001099989</v>
      </c>
      <c r="N580">
        <f t="shared" ref="N580:N616" si="73">M580*SQRT(L580)*(I580/4)^(2/3)</f>
        <v>4.9485645634144726</v>
      </c>
      <c r="O580">
        <f t="shared" ref="O580:O616" si="74">E580/N580</f>
        <v>0.73568566264961932</v>
      </c>
      <c r="S580">
        <v>3773</v>
      </c>
      <c r="T580" t="s">
        <v>144</v>
      </c>
      <c r="U580">
        <v>0.2</v>
      </c>
      <c r="V580">
        <v>0</v>
      </c>
      <c r="Y580">
        <v>23256</v>
      </c>
      <c r="Z580">
        <v>273.83</v>
      </c>
      <c r="AA580">
        <v>1</v>
      </c>
    </row>
    <row r="581" spans="2:27" x14ac:dyDescent="0.55000000000000004">
      <c r="B581">
        <v>3774</v>
      </c>
      <c r="C581">
        <v>23255</v>
      </c>
      <c r="D581">
        <v>20487</v>
      </c>
      <c r="E581">
        <v>23.614190000000001</v>
      </c>
      <c r="F581">
        <v>1.4286E-2</v>
      </c>
      <c r="G581">
        <v>0</v>
      </c>
      <c r="H581">
        <v>0</v>
      </c>
      <c r="I581">
        <f t="shared" si="68"/>
        <v>1</v>
      </c>
      <c r="J581">
        <f t="shared" si="69"/>
        <v>233.49</v>
      </c>
      <c r="K581">
        <f t="shared" si="70"/>
        <v>231.59</v>
      </c>
      <c r="L581" s="61">
        <f t="shared" si="71"/>
        <v>8.0460096238744824E-2</v>
      </c>
      <c r="M581" s="62">
        <f t="shared" si="72"/>
        <v>69.998600027999444</v>
      </c>
      <c r="N581">
        <f t="shared" si="73"/>
        <v>7.8796386271974992</v>
      </c>
      <c r="O581">
        <f t="shared" si="74"/>
        <v>2.9968620538628317</v>
      </c>
      <c r="S581">
        <v>3774</v>
      </c>
      <c r="T581" t="s">
        <v>144</v>
      </c>
      <c r="U581">
        <v>1</v>
      </c>
      <c r="V581">
        <v>0</v>
      </c>
      <c r="Y581">
        <v>23257</v>
      </c>
      <c r="Z581">
        <v>271.79000000000002</v>
      </c>
      <c r="AA581">
        <v>0.62</v>
      </c>
    </row>
    <row r="582" spans="2:27" x14ac:dyDescent="0.55000000000000004">
      <c r="B582">
        <v>3775</v>
      </c>
      <c r="C582">
        <v>23256</v>
      </c>
      <c r="D582">
        <v>20494</v>
      </c>
      <c r="E582">
        <v>29.740656999999999</v>
      </c>
      <c r="F582">
        <v>1.4286E-2</v>
      </c>
      <c r="G582">
        <v>0</v>
      </c>
      <c r="H582">
        <v>0.04</v>
      </c>
      <c r="I582">
        <f t="shared" si="68"/>
        <v>0.4</v>
      </c>
      <c r="J582">
        <f t="shared" si="69"/>
        <v>273.83</v>
      </c>
      <c r="K582">
        <f t="shared" si="70"/>
        <v>272.62</v>
      </c>
      <c r="L582" s="61">
        <f t="shared" si="71"/>
        <v>4.0685046063373101E-2</v>
      </c>
      <c r="M582" s="62">
        <f t="shared" si="72"/>
        <v>69.998600027999444</v>
      </c>
      <c r="N582">
        <f t="shared" si="73"/>
        <v>3.0418661045415596</v>
      </c>
      <c r="O582">
        <f t="shared" si="74"/>
        <v>9.7771091750543118</v>
      </c>
      <c r="S582">
        <v>3775</v>
      </c>
      <c r="T582" t="s">
        <v>144</v>
      </c>
      <c r="U582">
        <v>0.4</v>
      </c>
      <c r="V582">
        <v>0</v>
      </c>
      <c r="Y582">
        <v>23258</v>
      </c>
      <c r="Z582">
        <v>273.02999999999997</v>
      </c>
      <c r="AA582">
        <v>0.6</v>
      </c>
    </row>
    <row r="583" spans="2:27" x14ac:dyDescent="0.55000000000000004">
      <c r="B583">
        <v>3776</v>
      </c>
      <c r="C583">
        <v>23257</v>
      </c>
      <c r="D583">
        <v>20496</v>
      </c>
      <c r="E583">
        <v>37.14143</v>
      </c>
      <c r="F583">
        <v>1.4286E-2</v>
      </c>
      <c r="G583">
        <v>0.12</v>
      </c>
      <c r="H583">
        <v>0.05</v>
      </c>
      <c r="I583">
        <f t="shared" si="68"/>
        <v>0.3</v>
      </c>
      <c r="J583">
        <f t="shared" si="69"/>
        <v>271.91000000000003</v>
      </c>
      <c r="K583">
        <f t="shared" si="70"/>
        <v>271.66000000000003</v>
      </c>
      <c r="L583" s="61">
        <f t="shared" si="71"/>
        <v>6.7310278575703738E-3</v>
      </c>
      <c r="M583" s="62">
        <f t="shared" si="72"/>
        <v>69.998600027999444</v>
      </c>
      <c r="N583">
        <f t="shared" si="73"/>
        <v>1.0213412920458591</v>
      </c>
      <c r="O583">
        <f t="shared" si="74"/>
        <v>36.365346519576846</v>
      </c>
      <c r="S583">
        <v>3776</v>
      </c>
      <c r="T583" t="s">
        <v>144</v>
      </c>
      <c r="U583">
        <v>0.3</v>
      </c>
      <c r="V583">
        <v>0</v>
      </c>
      <c r="Y583">
        <v>23259</v>
      </c>
      <c r="Z583">
        <v>232.58</v>
      </c>
      <c r="AA583">
        <v>0.6</v>
      </c>
    </row>
    <row r="584" spans="2:27" x14ac:dyDescent="0.55000000000000004">
      <c r="B584">
        <v>3777</v>
      </c>
      <c r="C584">
        <v>23258</v>
      </c>
      <c r="D584">
        <v>20504</v>
      </c>
      <c r="E584">
        <v>6.6360710000000003</v>
      </c>
      <c r="F584">
        <v>1.4286E-2</v>
      </c>
      <c r="G584">
        <v>0</v>
      </c>
      <c r="H584">
        <v>0.02</v>
      </c>
      <c r="I584">
        <f t="shared" si="68"/>
        <v>0.25</v>
      </c>
      <c r="J584">
        <f t="shared" si="69"/>
        <v>273.02999999999997</v>
      </c>
      <c r="K584">
        <f t="shared" si="70"/>
        <v>272.64</v>
      </c>
      <c r="L584" s="61">
        <f t="shared" si="71"/>
        <v>5.876971479057206E-2</v>
      </c>
      <c r="M584" s="62">
        <f t="shared" si="72"/>
        <v>69.998600027999444</v>
      </c>
      <c r="N584">
        <f t="shared" si="73"/>
        <v>2.6725109336640012</v>
      </c>
      <c r="O584">
        <f t="shared" si="74"/>
        <v>2.4830846962717472</v>
      </c>
      <c r="S584">
        <v>3777</v>
      </c>
      <c r="T584" t="s">
        <v>144</v>
      </c>
      <c r="U584">
        <v>0.25</v>
      </c>
      <c r="V584">
        <v>0</v>
      </c>
      <c r="Y584">
        <v>23260</v>
      </c>
      <c r="Z584">
        <v>232.25</v>
      </c>
      <c r="AA584">
        <v>0.6</v>
      </c>
    </row>
    <row r="585" spans="2:27" x14ac:dyDescent="0.55000000000000004">
      <c r="B585">
        <v>3778</v>
      </c>
      <c r="C585">
        <v>23259</v>
      </c>
      <c r="D585">
        <v>20520</v>
      </c>
      <c r="E585">
        <v>3.210331</v>
      </c>
      <c r="F585">
        <v>9.0910000000000001E-3</v>
      </c>
      <c r="G585">
        <v>0</v>
      </c>
      <c r="H585">
        <v>0.06</v>
      </c>
      <c r="I585">
        <f t="shared" si="68"/>
        <v>0.4</v>
      </c>
      <c r="J585">
        <f t="shared" si="69"/>
        <v>232.58</v>
      </c>
      <c r="K585">
        <f t="shared" si="70"/>
        <v>232.41</v>
      </c>
      <c r="L585" s="61">
        <f t="shared" si="71"/>
        <v>5.2954041187658195E-2</v>
      </c>
      <c r="M585" s="62">
        <f t="shared" si="72"/>
        <v>109.99890001099989</v>
      </c>
      <c r="N585">
        <f t="shared" si="73"/>
        <v>5.4534486734364052</v>
      </c>
      <c r="O585">
        <f t="shared" si="74"/>
        <v>0.58867905287848987</v>
      </c>
      <c r="S585">
        <v>3778</v>
      </c>
      <c r="T585" t="s">
        <v>144</v>
      </c>
      <c r="U585">
        <v>0.4</v>
      </c>
      <c r="V585">
        <v>0</v>
      </c>
      <c r="Y585">
        <v>23261</v>
      </c>
      <c r="Z585">
        <v>228.81</v>
      </c>
      <c r="AA585">
        <v>1.32</v>
      </c>
    </row>
    <row r="586" spans="2:27" x14ac:dyDescent="0.55000000000000004">
      <c r="B586">
        <v>3779</v>
      </c>
      <c r="C586">
        <v>23260</v>
      </c>
      <c r="D586">
        <v>20521</v>
      </c>
      <c r="E586">
        <v>29.043057000000001</v>
      </c>
      <c r="F586">
        <v>1.4286E-2</v>
      </c>
      <c r="G586">
        <v>0</v>
      </c>
      <c r="H586">
        <v>0.02</v>
      </c>
      <c r="I586">
        <f t="shared" si="68"/>
        <v>0.4</v>
      </c>
      <c r="J586">
        <f t="shared" si="69"/>
        <v>232.25</v>
      </c>
      <c r="K586">
        <f t="shared" si="70"/>
        <v>230.76000000000002</v>
      </c>
      <c r="L586" s="61">
        <f t="shared" si="71"/>
        <v>5.1303139335503858E-2</v>
      </c>
      <c r="M586" s="62">
        <f t="shared" si="72"/>
        <v>69.998600027999444</v>
      </c>
      <c r="N586">
        <f t="shared" si="73"/>
        <v>3.4158174918672373</v>
      </c>
      <c r="O586">
        <f t="shared" si="74"/>
        <v>8.502520134389199</v>
      </c>
      <c r="S586">
        <v>3779</v>
      </c>
      <c r="T586" t="s">
        <v>144</v>
      </c>
      <c r="U586">
        <v>0.4</v>
      </c>
      <c r="V586">
        <v>0</v>
      </c>
      <c r="Y586">
        <v>23262</v>
      </c>
      <c r="Z586">
        <v>233.85</v>
      </c>
      <c r="AA586">
        <v>1.5</v>
      </c>
    </row>
    <row r="587" spans="2:27" x14ac:dyDescent="0.55000000000000004">
      <c r="B587">
        <v>3780</v>
      </c>
      <c r="C587">
        <v>23261</v>
      </c>
      <c r="D587">
        <v>20525</v>
      </c>
      <c r="E587">
        <v>29.657394</v>
      </c>
      <c r="F587">
        <v>1.4286E-2</v>
      </c>
      <c r="G587">
        <v>0</v>
      </c>
      <c r="H587">
        <v>0.08</v>
      </c>
      <c r="I587">
        <f t="shared" si="68"/>
        <v>0.4</v>
      </c>
      <c r="J587">
        <f t="shared" si="69"/>
        <v>228.81</v>
      </c>
      <c r="K587">
        <f t="shared" si="70"/>
        <v>228.60000000000002</v>
      </c>
      <c r="L587" s="61">
        <f t="shared" si="71"/>
        <v>7.0808648932532484E-3</v>
      </c>
      <c r="M587" s="62">
        <f t="shared" si="72"/>
        <v>69.998600027999444</v>
      </c>
      <c r="N587">
        <f t="shared" si="73"/>
        <v>1.2690123290518491</v>
      </c>
      <c r="O587">
        <f t="shared" si="74"/>
        <v>23.370453793903419</v>
      </c>
      <c r="S587">
        <v>3780</v>
      </c>
      <c r="T587" t="s">
        <v>144</v>
      </c>
      <c r="U587">
        <v>0.4</v>
      </c>
      <c r="V587">
        <v>0</v>
      </c>
      <c r="Y587">
        <v>23263</v>
      </c>
      <c r="Z587">
        <v>295.5</v>
      </c>
      <c r="AA587">
        <v>0.6</v>
      </c>
    </row>
    <row r="588" spans="2:27" x14ac:dyDescent="0.55000000000000004">
      <c r="B588">
        <v>3781</v>
      </c>
      <c r="C588">
        <v>23262</v>
      </c>
      <c r="D588">
        <v>20531</v>
      </c>
      <c r="E588">
        <v>6.7612620000000003</v>
      </c>
      <c r="F588">
        <v>9.0910000000000001E-3</v>
      </c>
      <c r="G588">
        <v>0</v>
      </c>
      <c r="H588">
        <v>0.73</v>
      </c>
      <c r="I588">
        <f t="shared" si="68"/>
        <v>0.4</v>
      </c>
      <c r="J588">
        <f t="shared" si="69"/>
        <v>233.85</v>
      </c>
      <c r="K588">
        <f t="shared" si="70"/>
        <v>233.25</v>
      </c>
      <c r="L588" s="61">
        <f t="shared" si="71"/>
        <v>8.8740829744505437E-2</v>
      </c>
      <c r="M588" s="62">
        <f t="shared" si="72"/>
        <v>109.99890001099989</v>
      </c>
      <c r="N588">
        <f t="shared" si="73"/>
        <v>7.0596540280993487</v>
      </c>
      <c r="O588">
        <f t="shared" si="74"/>
        <v>0.95773276892724957</v>
      </c>
      <c r="S588">
        <v>3781</v>
      </c>
      <c r="T588" t="s">
        <v>144</v>
      </c>
      <c r="U588">
        <v>0.4</v>
      </c>
      <c r="V588">
        <v>0</v>
      </c>
      <c r="Y588">
        <v>23264</v>
      </c>
      <c r="Z588">
        <v>250.34</v>
      </c>
      <c r="AA588">
        <v>1.52</v>
      </c>
    </row>
    <row r="589" spans="2:27" x14ac:dyDescent="0.55000000000000004">
      <c r="B589">
        <v>3782</v>
      </c>
      <c r="C589">
        <v>23263</v>
      </c>
      <c r="D589">
        <v>20552</v>
      </c>
      <c r="E589">
        <v>3.9409200000000002</v>
      </c>
      <c r="F589">
        <v>1.4286E-2</v>
      </c>
      <c r="G589">
        <v>0</v>
      </c>
      <c r="H589">
        <v>0.25</v>
      </c>
      <c r="I589">
        <f t="shared" si="68"/>
        <v>0.3</v>
      </c>
      <c r="J589">
        <f t="shared" si="69"/>
        <v>295.5</v>
      </c>
      <c r="K589">
        <f t="shared" si="70"/>
        <v>295.35000000000002</v>
      </c>
      <c r="L589" s="61">
        <f t="shared" si="71"/>
        <v>3.8062178374586961E-2</v>
      </c>
      <c r="M589" s="62">
        <f t="shared" si="72"/>
        <v>69.998600027999444</v>
      </c>
      <c r="N589">
        <f t="shared" si="73"/>
        <v>2.428717580867239</v>
      </c>
      <c r="O589">
        <f t="shared" si="74"/>
        <v>1.6226341140054614</v>
      </c>
      <c r="S589">
        <v>3782</v>
      </c>
      <c r="T589" t="s">
        <v>144</v>
      </c>
      <c r="U589">
        <v>0.3</v>
      </c>
      <c r="V589">
        <v>0</v>
      </c>
      <c r="Y589">
        <v>23265</v>
      </c>
      <c r="Z589">
        <v>253.4</v>
      </c>
      <c r="AA589">
        <v>0.6</v>
      </c>
    </row>
    <row r="590" spans="2:27" x14ac:dyDescent="0.55000000000000004">
      <c r="B590">
        <v>3783</v>
      </c>
      <c r="C590">
        <v>23264</v>
      </c>
      <c r="D590">
        <v>20566</v>
      </c>
      <c r="E590">
        <v>37.584957000000003</v>
      </c>
      <c r="F590">
        <v>1.4286E-2</v>
      </c>
      <c r="G590">
        <v>0</v>
      </c>
      <c r="H590">
        <v>0.02</v>
      </c>
      <c r="I590">
        <f t="shared" si="68"/>
        <v>0.5</v>
      </c>
      <c r="J590">
        <f t="shared" si="69"/>
        <v>250.34</v>
      </c>
      <c r="K590">
        <f t="shared" si="70"/>
        <v>248.14000000000001</v>
      </c>
      <c r="L590" s="61">
        <f t="shared" si="71"/>
        <v>5.8534056590778816E-2</v>
      </c>
      <c r="M590" s="62">
        <f t="shared" si="72"/>
        <v>69.998600027999444</v>
      </c>
      <c r="N590">
        <f t="shared" si="73"/>
        <v>4.2338325203346763</v>
      </c>
      <c r="O590">
        <f t="shared" si="74"/>
        <v>8.8772895053082976</v>
      </c>
      <c r="S590">
        <v>3783</v>
      </c>
      <c r="T590" t="s">
        <v>144</v>
      </c>
      <c r="U590">
        <v>0.5</v>
      </c>
      <c r="V590">
        <v>0</v>
      </c>
      <c r="Y590">
        <v>23266</v>
      </c>
      <c r="Z590">
        <v>300.04000000000002</v>
      </c>
      <c r="AA590">
        <v>0.6</v>
      </c>
    </row>
    <row r="591" spans="2:27" x14ac:dyDescent="0.55000000000000004">
      <c r="B591">
        <v>3784</v>
      </c>
      <c r="C591">
        <v>23265</v>
      </c>
      <c r="D591">
        <v>20569</v>
      </c>
      <c r="E591">
        <v>19.040987000000001</v>
      </c>
      <c r="F591">
        <v>9.0910000000000001E-3</v>
      </c>
      <c r="G591">
        <v>0</v>
      </c>
      <c r="H591">
        <v>7.0000000000000007E-2</v>
      </c>
      <c r="I591">
        <f t="shared" si="68"/>
        <v>0.12</v>
      </c>
      <c r="J591">
        <f t="shared" si="69"/>
        <v>253.4</v>
      </c>
      <c r="K591">
        <f t="shared" si="70"/>
        <v>251.48999999999998</v>
      </c>
      <c r="L591" s="61">
        <f t="shared" si="71"/>
        <v>0.10030992616086681</v>
      </c>
      <c r="M591" s="62">
        <f t="shared" si="72"/>
        <v>109.99890001099989</v>
      </c>
      <c r="N591">
        <f t="shared" si="73"/>
        <v>3.3636267739845529</v>
      </c>
      <c r="O591">
        <f t="shared" si="74"/>
        <v>5.6608501119296433</v>
      </c>
      <c r="S591">
        <v>3784</v>
      </c>
      <c r="T591" t="s">
        <v>144</v>
      </c>
      <c r="U591">
        <v>0.12</v>
      </c>
      <c r="V591">
        <v>0</v>
      </c>
      <c r="Y591">
        <v>23267</v>
      </c>
      <c r="Z591">
        <v>302.25</v>
      </c>
      <c r="AA591">
        <v>2.13</v>
      </c>
    </row>
    <row r="592" spans="2:27" x14ac:dyDescent="0.55000000000000004">
      <c r="B592">
        <v>3785</v>
      </c>
      <c r="C592">
        <v>23266</v>
      </c>
      <c r="D592">
        <v>5507</v>
      </c>
      <c r="E592">
        <v>23.757612999999999</v>
      </c>
      <c r="F592">
        <v>1.4286E-2</v>
      </c>
      <c r="G592">
        <v>0</v>
      </c>
      <c r="H592">
        <v>0</v>
      </c>
      <c r="I592">
        <f t="shared" si="68"/>
        <v>0.3</v>
      </c>
      <c r="J592">
        <f t="shared" si="69"/>
        <v>300.04000000000002</v>
      </c>
      <c r="K592">
        <f t="shared" si="70"/>
        <v>297.41000000000003</v>
      </c>
      <c r="L592" s="61">
        <f t="shared" si="71"/>
        <v>0.11070135707657143</v>
      </c>
      <c r="M592" s="62">
        <f t="shared" si="72"/>
        <v>69.998600027999444</v>
      </c>
      <c r="N592">
        <f t="shared" si="73"/>
        <v>4.1419673287143999</v>
      </c>
      <c r="O592">
        <f t="shared" si="74"/>
        <v>5.7358281981847457</v>
      </c>
      <c r="S592">
        <v>3785</v>
      </c>
      <c r="T592" t="s">
        <v>144</v>
      </c>
      <c r="U592">
        <v>0.3</v>
      </c>
      <c r="V592">
        <v>0</v>
      </c>
      <c r="Y592">
        <v>23268</v>
      </c>
      <c r="Z592">
        <v>277.47000000000003</v>
      </c>
      <c r="AA592">
        <v>0.6</v>
      </c>
    </row>
    <row r="593" spans="2:27" x14ac:dyDescent="0.55000000000000004">
      <c r="B593">
        <v>3786</v>
      </c>
      <c r="C593">
        <v>23267</v>
      </c>
      <c r="D593">
        <v>20602</v>
      </c>
      <c r="E593">
        <v>80.934331</v>
      </c>
      <c r="F593">
        <v>1.4286E-2</v>
      </c>
      <c r="G593">
        <v>0</v>
      </c>
      <c r="H593">
        <v>0.15</v>
      </c>
      <c r="I593">
        <f t="shared" si="68"/>
        <v>0.4</v>
      </c>
      <c r="J593">
        <f t="shared" si="69"/>
        <v>302.25</v>
      </c>
      <c r="K593">
        <f t="shared" si="70"/>
        <v>284.81</v>
      </c>
      <c r="L593" s="61">
        <f t="shared" si="71"/>
        <v>0.2154833404380645</v>
      </c>
      <c r="M593" s="62">
        <f t="shared" si="72"/>
        <v>69.998600027999444</v>
      </c>
      <c r="N593">
        <f t="shared" si="73"/>
        <v>7.000507693704547</v>
      </c>
      <c r="O593">
        <f t="shared" si="74"/>
        <v>11.561208778155196</v>
      </c>
      <c r="S593">
        <v>3786</v>
      </c>
      <c r="T593" t="s">
        <v>144</v>
      </c>
      <c r="U593">
        <v>0.4</v>
      </c>
      <c r="V593">
        <v>0</v>
      </c>
      <c r="Y593">
        <v>23269</v>
      </c>
      <c r="Z593">
        <v>321.87</v>
      </c>
      <c r="AA593">
        <v>0.6</v>
      </c>
    </row>
    <row r="594" spans="2:27" x14ac:dyDescent="0.55000000000000004">
      <c r="B594">
        <v>3787</v>
      </c>
      <c r="C594">
        <v>23268</v>
      </c>
      <c r="D594">
        <v>20623</v>
      </c>
      <c r="E594">
        <v>12.614356000000001</v>
      </c>
      <c r="F594">
        <v>9.0910000000000001E-3</v>
      </c>
      <c r="G594">
        <v>0</v>
      </c>
      <c r="H594">
        <v>0.05</v>
      </c>
      <c r="I594">
        <f t="shared" si="68"/>
        <v>0.5</v>
      </c>
      <c r="J594">
        <f t="shared" si="69"/>
        <v>277.47000000000003</v>
      </c>
      <c r="K594">
        <f t="shared" si="70"/>
        <v>275.85000000000002</v>
      </c>
      <c r="L594" s="61">
        <f t="shared" si="71"/>
        <v>0.12842510549091879</v>
      </c>
      <c r="M594" s="62">
        <f t="shared" si="72"/>
        <v>109.99890001099989</v>
      </c>
      <c r="N594">
        <f t="shared" si="73"/>
        <v>9.854924841262001</v>
      </c>
      <c r="O594">
        <f t="shared" si="74"/>
        <v>1.2800052971672011</v>
      </c>
      <c r="S594">
        <v>3787</v>
      </c>
      <c r="T594" t="s">
        <v>144</v>
      </c>
      <c r="U594">
        <v>0.5</v>
      </c>
      <c r="V594">
        <v>0</v>
      </c>
      <c r="Y594">
        <v>23270</v>
      </c>
      <c r="Z594">
        <v>287.24</v>
      </c>
      <c r="AA594">
        <v>0.77</v>
      </c>
    </row>
    <row r="595" spans="2:27" x14ac:dyDescent="0.55000000000000004">
      <c r="B595">
        <v>3788</v>
      </c>
      <c r="C595">
        <v>23269</v>
      </c>
      <c r="D595">
        <v>20667</v>
      </c>
      <c r="E595">
        <v>12.366218</v>
      </c>
      <c r="F595">
        <v>9.0910000000000001E-3</v>
      </c>
      <c r="G595">
        <v>0</v>
      </c>
      <c r="H595">
        <v>0.01</v>
      </c>
      <c r="I595">
        <f t="shared" si="68"/>
        <v>0.25</v>
      </c>
      <c r="J595">
        <f t="shared" si="69"/>
        <v>321.87</v>
      </c>
      <c r="K595">
        <f t="shared" si="70"/>
        <v>320.94</v>
      </c>
      <c r="L595" s="61">
        <f t="shared" si="71"/>
        <v>7.5204884791777629E-2</v>
      </c>
      <c r="M595" s="62">
        <f t="shared" si="72"/>
        <v>109.99890001099989</v>
      </c>
      <c r="N595">
        <f t="shared" si="73"/>
        <v>4.7507777332047256</v>
      </c>
      <c r="O595">
        <f t="shared" si="74"/>
        <v>2.6029881199384457</v>
      </c>
      <c r="S595">
        <v>3788</v>
      </c>
      <c r="T595" t="s">
        <v>144</v>
      </c>
      <c r="U595">
        <v>0.25</v>
      </c>
      <c r="V595">
        <v>0</v>
      </c>
      <c r="Y595">
        <v>23288</v>
      </c>
      <c r="Z595">
        <v>363.25</v>
      </c>
      <c r="AA595">
        <v>0.6</v>
      </c>
    </row>
    <row r="596" spans="2:27" x14ac:dyDescent="0.55000000000000004">
      <c r="B596">
        <v>3789</v>
      </c>
      <c r="C596">
        <v>23270</v>
      </c>
      <c r="D596">
        <v>20469</v>
      </c>
      <c r="E596">
        <v>38.900933999999999</v>
      </c>
      <c r="F596">
        <v>9.0910000000000001E-3</v>
      </c>
      <c r="G596">
        <v>0</v>
      </c>
      <c r="H596">
        <v>0.43</v>
      </c>
      <c r="I596">
        <f t="shared" si="68"/>
        <v>0.3</v>
      </c>
      <c r="J596">
        <f t="shared" si="69"/>
        <v>287.24</v>
      </c>
      <c r="K596">
        <f t="shared" si="70"/>
        <v>283.14</v>
      </c>
      <c r="L596" s="61">
        <f t="shared" si="71"/>
        <v>0.10539592699753746</v>
      </c>
      <c r="M596" s="62">
        <f t="shared" si="72"/>
        <v>109.99890001099989</v>
      </c>
      <c r="N596">
        <f t="shared" si="73"/>
        <v>6.3509851679132598</v>
      </c>
      <c r="O596">
        <f t="shared" si="74"/>
        <v>6.1251810501049651</v>
      </c>
      <c r="S596">
        <v>3789</v>
      </c>
      <c r="T596" t="s">
        <v>144</v>
      </c>
      <c r="U596">
        <v>0.3</v>
      </c>
      <c r="V596">
        <v>0</v>
      </c>
      <c r="Y596">
        <v>23289</v>
      </c>
      <c r="Z596">
        <v>430.72</v>
      </c>
      <c r="AA596">
        <v>0.6</v>
      </c>
    </row>
    <row r="597" spans="2:27" x14ac:dyDescent="0.55000000000000004">
      <c r="B597">
        <v>3800</v>
      </c>
      <c r="C597">
        <v>23316</v>
      </c>
      <c r="D597">
        <v>20684</v>
      </c>
      <c r="E597">
        <v>20.9</v>
      </c>
      <c r="F597">
        <v>9.0910000000000001E-3</v>
      </c>
      <c r="G597">
        <v>0</v>
      </c>
      <c r="H597">
        <v>0</v>
      </c>
      <c r="I597">
        <f t="shared" si="68"/>
        <v>1</v>
      </c>
      <c r="J597">
        <f t="shared" si="69"/>
        <v>312.95</v>
      </c>
      <c r="K597">
        <f t="shared" si="70"/>
        <v>312.52999999999997</v>
      </c>
      <c r="L597" s="61">
        <f t="shared" si="71"/>
        <v>2.0095693779905069E-2</v>
      </c>
      <c r="M597" s="62">
        <f t="shared" si="72"/>
        <v>109.99890001099989</v>
      </c>
      <c r="N597">
        <f t="shared" si="73"/>
        <v>6.1882309964559639</v>
      </c>
      <c r="O597">
        <f t="shared" si="74"/>
        <v>3.3773787714081052</v>
      </c>
      <c r="S597">
        <v>3800</v>
      </c>
      <c r="T597" t="s">
        <v>144</v>
      </c>
      <c r="U597">
        <v>1</v>
      </c>
      <c r="V597">
        <v>0</v>
      </c>
      <c r="Y597">
        <v>23298</v>
      </c>
      <c r="Z597">
        <v>312.95</v>
      </c>
      <c r="AA597">
        <v>2.85</v>
      </c>
    </row>
    <row r="598" spans="2:27" x14ac:dyDescent="0.55000000000000004">
      <c r="B598">
        <v>3801</v>
      </c>
      <c r="C598">
        <v>20684</v>
      </c>
      <c r="D598">
        <v>20685</v>
      </c>
      <c r="E598">
        <v>15.77</v>
      </c>
      <c r="F598">
        <v>9.0910000000000001E-3</v>
      </c>
      <c r="G598">
        <v>0</v>
      </c>
      <c r="H598">
        <v>0</v>
      </c>
      <c r="I598">
        <f t="shared" si="68"/>
        <v>0.6</v>
      </c>
      <c r="J598">
        <f t="shared" si="69"/>
        <v>312.52999999999997</v>
      </c>
      <c r="K598">
        <f t="shared" si="70"/>
        <v>311.18</v>
      </c>
      <c r="L598" s="61">
        <f t="shared" si="71"/>
        <v>8.5605580215597082E-2</v>
      </c>
      <c r="M598" s="62">
        <f t="shared" si="72"/>
        <v>109.99890001099989</v>
      </c>
      <c r="N598">
        <f t="shared" si="73"/>
        <v>9.0858776819321427</v>
      </c>
      <c r="O598">
        <f t="shared" si="74"/>
        <v>1.7356606100211616</v>
      </c>
      <c r="S598">
        <v>3801</v>
      </c>
      <c r="T598" t="s">
        <v>144</v>
      </c>
      <c r="U598">
        <v>0.6</v>
      </c>
      <c r="V598">
        <v>0</v>
      </c>
      <c r="Y598">
        <v>23305</v>
      </c>
      <c r="Z598">
        <v>344.16</v>
      </c>
      <c r="AA598">
        <v>0.53</v>
      </c>
    </row>
    <row r="599" spans="2:27" x14ac:dyDescent="0.55000000000000004">
      <c r="B599">
        <v>3802</v>
      </c>
      <c r="C599">
        <v>20685</v>
      </c>
      <c r="D599">
        <v>23317</v>
      </c>
      <c r="E599">
        <v>11.01</v>
      </c>
      <c r="F599">
        <v>9.0910000000000001E-3</v>
      </c>
      <c r="G599">
        <v>0</v>
      </c>
      <c r="H599">
        <v>0</v>
      </c>
      <c r="I599">
        <f t="shared" si="68"/>
        <v>1</v>
      </c>
      <c r="J599">
        <f t="shared" si="69"/>
        <v>311.18</v>
      </c>
      <c r="K599">
        <f t="shared" si="70"/>
        <v>312.98</v>
      </c>
      <c r="L599" s="61">
        <f t="shared" si="71"/>
        <v>-0.16348773841961955</v>
      </c>
      <c r="M599" s="62">
        <f t="shared" si="72"/>
        <v>109.99890001099989</v>
      </c>
      <c r="N599" t="e">
        <f t="shared" si="73"/>
        <v>#NUM!</v>
      </c>
      <c r="O599" t="e">
        <f t="shared" si="74"/>
        <v>#NUM!</v>
      </c>
      <c r="S599">
        <v>3802</v>
      </c>
      <c r="T599" t="s">
        <v>144</v>
      </c>
      <c r="U599">
        <v>1</v>
      </c>
      <c r="V599">
        <v>0</v>
      </c>
      <c r="Y599">
        <v>23316</v>
      </c>
      <c r="Z599">
        <v>312.95</v>
      </c>
      <c r="AA599">
        <v>2.85</v>
      </c>
    </row>
    <row r="600" spans="2:27" x14ac:dyDescent="0.55000000000000004">
      <c r="B600">
        <v>3803</v>
      </c>
      <c r="C600">
        <v>20691</v>
      </c>
      <c r="D600">
        <v>20690</v>
      </c>
      <c r="E600">
        <v>20.174348999999999</v>
      </c>
      <c r="F600">
        <v>1.4286E-2</v>
      </c>
      <c r="G600">
        <v>0</v>
      </c>
      <c r="H600">
        <v>0.01</v>
      </c>
      <c r="I600">
        <f t="shared" si="68"/>
        <v>0.25</v>
      </c>
      <c r="J600">
        <f t="shared" si="69"/>
        <v>341.01</v>
      </c>
      <c r="K600">
        <f t="shared" si="70"/>
        <v>338.48</v>
      </c>
      <c r="L600" s="61">
        <f t="shared" si="71"/>
        <v>0.12540677272907158</v>
      </c>
      <c r="M600" s="62">
        <f t="shared" si="72"/>
        <v>69.998600027999444</v>
      </c>
      <c r="N600">
        <f t="shared" si="73"/>
        <v>3.9039405448217592</v>
      </c>
      <c r="O600">
        <f t="shared" si="74"/>
        <v>5.1676885875630294</v>
      </c>
      <c r="S600">
        <v>3803</v>
      </c>
      <c r="T600" t="s">
        <v>144</v>
      </c>
      <c r="U600">
        <v>0.25</v>
      </c>
      <c r="V600">
        <v>0</v>
      </c>
      <c r="Y600">
        <v>23317</v>
      </c>
      <c r="Z600">
        <v>312.98</v>
      </c>
      <c r="AA600">
        <v>2.8</v>
      </c>
    </row>
    <row r="601" spans="2:27" x14ac:dyDescent="0.55000000000000004">
      <c r="B601">
        <v>3804</v>
      </c>
      <c r="C601">
        <v>20690</v>
      </c>
      <c r="D601">
        <v>20689</v>
      </c>
      <c r="E601">
        <v>34.823093</v>
      </c>
      <c r="F601">
        <v>1.4286E-2</v>
      </c>
      <c r="G601">
        <v>0</v>
      </c>
      <c r="H601">
        <v>0</v>
      </c>
      <c r="I601">
        <f t="shared" si="68"/>
        <v>0.25</v>
      </c>
      <c r="J601">
        <f t="shared" si="69"/>
        <v>338.47</v>
      </c>
      <c r="K601">
        <f t="shared" si="70"/>
        <v>334.24</v>
      </c>
      <c r="L601" s="61">
        <f t="shared" si="71"/>
        <v>0.12147111688212239</v>
      </c>
      <c r="M601" s="62">
        <f t="shared" si="72"/>
        <v>69.998600027999444</v>
      </c>
      <c r="N601">
        <f t="shared" si="73"/>
        <v>3.8421933097586516</v>
      </c>
      <c r="O601">
        <f t="shared" si="74"/>
        <v>9.0633370558305977</v>
      </c>
      <c r="S601">
        <v>3804</v>
      </c>
      <c r="T601" t="s">
        <v>144</v>
      </c>
      <c r="U601">
        <v>0.25</v>
      </c>
      <c r="V601">
        <v>0</v>
      </c>
      <c r="Y601">
        <v>23320</v>
      </c>
      <c r="Z601">
        <v>319.01</v>
      </c>
      <c r="AA601">
        <v>0.6</v>
      </c>
    </row>
    <row r="602" spans="2:27" x14ac:dyDescent="0.55000000000000004">
      <c r="B602">
        <v>3805</v>
      </c>
      <c r="C602">
        <v>20689</v>
      </c>
      <c r="D602">
        <v>20688</v>
      </c>
      <c r="E602">
        <v>40.329220999999997</v>
      </c>
      <c r="F602">
        <v>1.4286E-2</v>
      </c>
      <c r="G602">
        <v>0</v>
      </c>
      <c r="H602">
        <v>0.94</v>
      </c>
      <c r="I602">
        <f t="shared" si="68"/>
        <v>0.25</v>
      </c>
      <c r="J602">
        <f t="shared" si="69"/>
        <v>334.24</v>
      </c>
      <c r="K602">
        <f t="shared" si="70"/>
        <v>330.46999999999997</v>
      </c>
      <c r="L602" s="61">
        <f t="shared" si="71"/>
        <v>9.3480605539096304E-2</v>
      </c>
      <c r="M602" s="62">
        <f t="shared" si="72"/>
        <v>69.998600027999444</v>
      </c>
      <c r="N602">
        <f t="shared" si="73"/>
        <v>3.3705708272460124</v>
      </c>
      <c r="O602">
        <f t="shared" si="74"/>
        <v>11.965101185235065</v>
      </c>
      <c r="S602">
        <v>3805</v>
      </c>
      <c r="T602" t="s">
        <v>144</v>
      </c>
      <c r="U602">
        <v>0.25</v>
      </c>
      <c r="V602">
        <v>0</v>
      </c>
      <c r="Y602">
        <v>23683</v>
      </c>
      <c r="Z602">
        <v>361.1</v>
      </c>
      <c r="AA602">
        <v>2.4500000000000002</v>
      </c>
    </row>
    <row r="603" spans="2:27" x14ac:dyDescent="0.55000000000000004">
      <c r="B603">
        <v>3806</v>
      </c>
      <c r="C603">
        <v>20688</v>
      </c>
      <c r="D603">
        <v>20687</v>
      </c>
      <c r="E603">
        <v>30.50057</v>
      </c>
      <c r="F603">
        <v>1.4286E-2</v>
      </c>
      <c r="G603">
        <v>0</v>
      </c>
      <c r="H603">
        <v>0.1</v>
      </c>
      <c r="I603">
        <f t="shared" si="68"/>
        <v>0.25</v>
      </c>
      <c r="J603">
        <f t="shared" si="69"/>
        <v>329.53</v>
      </c>
      <c r="K603">
        <f t="shared" si="70"/>
        <v>325.96000000000004</v>
      </c>
      <c r="L603" s="61">
        <f t="shared" si="71"/>
        <v>0.11704699289226189</v>
      </c>
      <c r="M603" s="62">
        <f t="shared" si="72"/>
        <v>69.998600027999444</v>
      </c>
      <c r="N603">
        <f t="shared" si="73"/>
        <v>3.7715757036606914</v>
      </c>
      <c r="O603">
        <f t="shared" si="74"/>
        <v>8.0869568574206649</v>
      </c>
      <c r="S603">
        <v>3806</v>
      </c>
      <c r="T603" t="s">
        <v>144</v>
      </c>
      <c r="U603">
        <v>0.25</v>
      </c>
      <c r="V603">
        <v>0</v>
      </c>
      <c r="Y603">
        <v>23693</v>
      </c>
      <c r="Z603">
        <v>236.16</v>
      </c>
      <c r="AA603">
        <v>0.57999999999999996</v>
      </c>
    </row>
    <row r="604" spans="2:27" x14ac:dyDescent="0.55000000000000004">
      <c r="B604">
        <v>3807</v>
      </c>
      <c r="C604">
        <v>20687</v>
      </c>
      <c r="D604">
        <v>20686</v>
      </c>
      <c r="E604">
        <v>37.797004000000001</v>
      </c>
      <c r="F604">
        <v>1.4286E-2</v>
      </c>
      <c r="G604">
        <v>0</v>
      </c>
      <c r="H604">
        <v>0.03</v>
      </c>
      <c r="I604">
        <f t="shared" si="68"/>
        <v>0.25</v>
      </c>
      <c r="J604">
        <f t="shared" si="69"/>
        <v>325.86</v>
      </c>
      <c r="K604">
        <f t="shared" si="70"/>
        <v>322.21999999999997</v>
      </c>
      <c r="L604" s="61">
        <f t="shared" si="71"/>
        <v>9.6303929274395475E-2</v>
      </c>
      <c r="M604" s="62">
        <f t="shared" si="72"/>
        <v>69.998600027999444</v>
      </c>
      <c r="N604">
        <f t="shared" si="73"/>
        <v>3.4210916001176708</v>
      </c>
      <c r="O604">
        <f t="shared" si="74"/>
        <v>11.048229167175748</v>
      </c>
      <c r="S604">
        <v>3807</v>
      </c>
      <c r="T604" t="s">
        <v>144</v>
      </c>
      <c r="U604">
        <v>0.25</v>
      </c>
      <c r="V604">
        <v>0</v>
      </c>
      <c r="Y604">
        <v>23694</v>
      </c>
      <c r="Z604">
        <v>235.6</v>
      </c>
      <c r="AA604">
        <v>0.49</v>
      </c>
    </row>
    <row r="605" spans="2:27" x14ac:dyDescent="0.55000000000000004">
      <c r="B605">
        <v>3808</v>
      </c>
      <c r="C605">
        <v>20686</v>
      </c>
      <c r="D605">
        <v>23320</v>
      </c>
      <c r="E605">
        <v>24.384647000000001</v>
      </c>
      <c r="F605">
        <v>1.4286E-2</v>
      </c>
      <c r="G605">
        <v>0</v>
      </c>
      <c r="H605">
        <v>0</v>
      </c>
      <c r="I605">
        <f t="shared" si="68"/>
        <v>0.25</v>
      </c>
      <c r="J605">
        <f t="shared" si="69"/>
        <v>322.19</v>
      </c>
      <c r="K605">
        <f t="shared" si="70"/>
        <v>319.01</v>
      </c>
      <c r="L605" s="61">
        <f t="shared" si="71"/>
        <v>0.13040992555684758</v>
      </c>
      <c r="M605" s="62">
        <f t="shared" si="72"/>
        <v>69.998600027999444</v>
      </c>
      <c r="N605">
        <f t="shared" si="73"/>
        <v>3.9810535792923689</v>
      </c>
      <c r="O605">
        <f t="shared" si="74"/>
        <v>6.1251742822146005</v>
      </c>
      <c r="S605">
        <v>3808</v>
      </c>
      <c r="T605" t="s">
        <v>144</v>
      </c>
      <c r="U605">
        <v>0.25</v>
      </c>
      <c r="V605">
        <v>0</v>
      </c>
      <c r="Y605">
        <v>23695</v>
      </c>
      <c r="Z605">
        <v>235.34</v>
      </c>
      <c r="AA605">
        <v>0.68</v>
      </c>
    </row>
    <row r="606" spans="2:27" x14ac:dyDescent="0.55000000000000004">
      <c r="B606">
        <v>3809</v>
      </c>
      <c r="C606">
        <v>23320</v>
      </c>
      <c r="D606">
        <v>20692</v>
      </c>
      <c r="E606">
        <v>2.73</v>
      </c>
      <c r="F606">
        <v>1.4286E-2</v>
      </c>
      <c r="G606">
        <v>0</v>
      </c>
      <c r="H606">
        <v>0</v>
      </c>
      <c r="I606">
        <f t="shared" si="68"/>
        <v>0.2</v>
      </c>
      <c r="J606">
        <f t="shared" si="69"/>
        <v>319.01</v>
      </c>
      <c r="K606">
        <f t="shared" si="70"/>
        <v>318.89</v>
      </c>
      <c r="L606" s="61">
        <f t="shared" si="71"/>
        <v>4.3956043956045625E-2</v>
      </c>
      <c r="M606" s="62">
        <f t="shared" si="72"/>
        <v>69.998600027999444</v>
      </c>
      <c r="N606">
        <f t="shared" si="73"/>
        <v>1.9917981436422685</v>
      </c>
      <c r="O606">
        <f t="shared" si="74"/>
        <v>1.3706208175331618</v>
      </c>
      <c r="S606">
        <v>3809</v>
      </c>
      <c r="T606" t="s">
        <v>144</v>
      </c>
      <c r="U606">
        <v>0.2</v>
      </c>
      <c r="V606">
        <v>0</v>
      </c>
      <c r="Y606">
        <v>23696</v>
      </c>
      <c r="Z606">
        <v>234.97</v>
      </c>
      <c r="AA606">
        <v>0.98</v>
      </c>
    </row>
    <row r="607" spans="2:27" x14ac:dyDescent="0.55000000000000004">
      <c r="B607">
        <v>3810</v>
      </c>
      <c r="C607">
        <v>22427</v>
      </c>
      <c r="D607">
        <v>20556</v>
      </c>
      <c r="E607">
        <v>1.8644700000000001</v>
      </c>
      <c r="F607">
        <v>1.4286E-2</v>
      </c>
      <c r="G607">
        <v>0</v>
      </c>
      <c r="H607">
        <v>1.05</v>
      </c>
      <c r="I607">
        <f t="shared" si="68"/>
        <v>0.7</v>
      </c>
      <c r="J607">
        <f t="shared" si="69"/>
        <v>293.77999999999997</v>
      </c>
      <c r="K607">
        <f t="shared" si="70"/>
        <v>293.65000000000003</v>
      </c>
      <c r="L607" s="61">
        <f t="shared" si="71"/>
        <v>6.9724908418981588E-2</v>
      </c>
      <c r="M607" s="62">
        <f t="shared" si="72"/>
        <v>69.998600027999444</v>
      </c>
      <c r="N607">
        <f t="shared" si="73"/>
        <v>5.7828513608983352</v>
      </c>
      <c r="O607">
        <f t="shared" si="74"/>
        <v>0.3224136128773617</v>
      </c>
      <c r="S607">
        <v>3810</v>
      </c>
      <c r="T607" t="s">
        <v>144</v>
      </c>
      <c r="U607">
        <v>0.7</v>
      </c>
      <c r="V607">
        <v>0</v>
      </c>
      <c r="Y607">
        <v>23697</v>
      </c>
      <c r="Z607">
        <v>235.18</v>
      </c>
      <c r="AA607">
        <v>0.97</v>
      </c>
    </row>
    <row r="608" spans="2:27" x14ac:dyDescent="0.55000000000000004">
      <c r="B608">
        <v>3811</v>
      </c>
      <c r="C608">
        <v>22428</v>
      </c>
      <c r="D608">
        <v>20556</v>
      </c>
      <c r="E608">
        <v>2.608466</v>
      </c>
      <c r="F608">
        <v>1.4286E-2</v>
      </c>
      <c r="G608">
        <v>0</v>
      </c>
      <c r="H608">
        <v>0.03</v>
      </c>
      <c r="I608">
        <f t="shared" si="68"/>
        <v>0.7</v>
      </c>
      <c r="J608">
        <f t="shared" si="69"/>
        <v>292.79000000000002</v>
      </c>
      <c r="K608">
        <f t="shared" si="70"/>
        <v>292.63</v>
      </c>
      <c r="L608" s="61">
        <f t="shared" si="71"/>
        <v>6.1338733186487769E-2</v>
      </c>
      <c r="M608" s="62">
        <f t="shared" si="72"/>
        <v>69.998600027999444</v>
      </c>
      <c r="N608">
        <f t="shared" si="73"/>
        <v>5.4239472165422971</v>
      </c>
      <c r="O608">
        <f t="shared" si="74"/>
        <v>0.48091655317819748</v>
      </c>
      <c r="S608">
        <v>3811</v>
      </c>
      <c r="T608" t="s">
        <v>144</v>
      </c>
      <c r="U608">
        <v>0.7</v>
      </c>
      <c r="V608">
        <v>0</v>
      </c>
      <c r="Y608">
        <v>23698</v>
      </c>
      <c r="Z608">
        <v>235.09</v>
      </c>
      <c r="AA608">
        <v>1.1000000000000001</v>
      </c>
    </row>
    <row r="609" spans="2:27" x14ac:dyDescent="0.55000000000000004">
      <c r="B609">
        <v>3816</v>
      </c>
      <c r="C609">
        <v>20977</v>
      </c>
      <c r="D609">
        <v>20133</v>
      </c>
      <c r="E609">
        <v>13.525558</v>
      </c>
      <c r="F609">
        <v>9.0910000000000001E-3</v>
      </c>
      <c r="G609">
        <v>0</v>
      </c>
      <c r="H609">
        <v>0.15</v>
      </c>
      <c r="I609">
        <f t="shared" si="68"/>
        <v>0.25</v>
      </c>
      <c r="J609">
        <f t="shared" si="69"/>
        <v>440.4</v>
      </c>
      <c r="K609">
        <f t="shared" si="70"/>
        <v>439.22999999999996</v>
      </c>
      <c r="L609" s="61">
        <f t="shared" si="71"/>
        <v>8.6502900656669088E-2</v>
      </c>
      <c r="M609" s="62">
        <f t="shared" si="72"/>
        <v>109.99890001099989</v>
      </c>
      <c r="N609">
        <f t="shared" si="73"/>
        <v>5.0951505679977993</v>
      </c>
      <c r="O609">
        <f t="shared" si="74"/>
        <v>2.6545943676233756</v>
      </c>
      <c r="S609">
        <v>3816</v>
      </c>
      <c r="T609" t="s">
        <v>144</v>
      </c>
      <c r="U609">
        <v>0.25</v>
      </c>
      <c r="V609">
        <v>0</v>
      </c>
      <c r="Y609">
        <v>23699</v>
      </c>
      <c r="Z609">
        <v>234.74</v>
      </c>
      <c r="AA609">
        <v>0.6</v>
      </c>
    </row>
    <row r="610" spans="2:27" x14ac:dyDescent="0.55000000000000004">
      <c r="B610">
        <v>3817</v>
      </c>
      <c r="C610">
        <v>21802</v>
      </c>
      <c r="D610">
        <v>20542</v>
      </c>
      <c r="E610">
        <v>19.304002000000001</v>
      </c>
      <c r="F610">
        <v>9.0910000000000001E-3</v>
      </c>
      <c r="G610">
        <v>0</v>
      </c>
      <c r="H610">
        <v>0.26</v>
      </c>
      <c r="I610">
        <f t="shared" si="68"/>
        <v>0.2</v>
      </c>
      <c r="J610">
        <f t="shared" si="69"/>
        <v>247.15</v>
      </c>
      <c r="K610">
        <f t="shared" si="70"/>
        <v>245.98</v>
      </c>
      <c r="L610" s="61">
        <f t="shared" si="71"/>
        <v>6.0609193886325533E-2</v>
      </c>
      <c r="M610" s="62">
        <f t="shared" si="72"/>
        <v>109.99890001099989</v>
      </c>
      <c r="N610">
        <f t="shared" si="73"/>
        <v>3.6753970779404619</v>
      </c>
      <c r="O610">
        <f t="shared" si="74"/>
        <v>5.2522221655618102</v>
      </c>
      <c r="S610">
        <v>3817</v>
      </c>
      <c r="T610" t="s">
        <v>144</v>
      </c>
      <c r="U610">
        <v>0.2</v>
      </c>
      <c r="V610">
        <v>0</v>
      </c>
      <c r="Y610">
        <v>23700</v>
      </c>
      <c r="Z610">
        <v>251.34</v>
      </c>
      <c r="AA610">
        <v>0.67</v>
      </c>
    </row>
    <row r="611" spans="2:27" x14ac:dyDescent="0.55000000000000004">
      <c r="B611">
        <v>3818</v>
      </c>
      <c r="C611">
        <v>21868</v>
      </c>
      <c r="D611">
        <v>20560</v>
      </c>
      <c r="E611">
        <v>11.261941</v>
      </c>
      <c r="F611">
        <v>1.4286E-2</v>
      </c>
      <c r="G611">
        <v>0</v>
      </c>
      <c r="H611">
        <v>0.08</v>
      </c>
      <c r="I611">
        <f t="shared" si="68"/>
        <v>0.15</v>
      </c>
      <c r="J611">
        <f t="shared" si="69"/>
        <v>253.57</v>
      </c>
      <c r="K611">
        <f t="shared" si="70"/>
        <v>252.88000000000002</v>
      </c>
      <c r="L611" s="61">
        <f t="shared" si="71"/>
        <v>6.1268301796286208E-2</v>
      </c>
      <c r="M611" s="62">
        <f t="shared" si="72"/>
        <v>69.998600027999444</v>
      </c>
      <c r="N611">
        <f t="shared" si="73"/>
        <v>1.9411605390791673</v>
      </c>
      <c r="O611">
        <f t="shared" si="74"/>
        <v>5.8016535846861759</v>
      </c>
      <c r="S611">
        <v>3818</v>
      </c>
      <c r="T611" t="s">
        <v>144</v>
      </c>
      <c r="U611">
        <v>0.15</v>
      </c>
      <c r="V611">
        <v>0</v>
      </c>
      <c r="Y611">
        <v>23701</v>
      </c>
      <c r="Z611">
        <v>280.52</v>
      </c>
      <c r="AA611">
        <v>0.48</v>
      </c>
    </row>
    <row r="612" spans="2:27" x14ac:dyDescent="0.55000000000000004">
      <c r="B612">
        <v>3819</v>
      </c>
      <c r="C612">
        <v>22006</v>
      </c>
      <c r="D612">
        <v>20634</v>
      </c>
      <c r="E612">
        <v>17.020282999999999</v>
      </c>
      <c r="F612">
        <v>9.0910000000000001E-3</v>
      </c>
      <c r="G612">
        <v>0</v>
      </c>
      <c r="H612">
        <v>0.37</v>
      </c>
      <c r="I612">
        <f t="shared" si="68"/>
        <v>0.15</v>
      </c>
      <c r="J612">
        <f t="shared" si="69"/>
        <v>226.61</v>
      </c>
      <c r="K612">
        <f t="shared" si="70"/>
        <v>226.28</v>
      </c>
      <c r="L612" s="61">
        <f t="shared" si="71"/>
        <v>1.9388631787145519E-2</v>
      </c>
      <c r="M612" s="62">
        <f t="shared" si="72"/>
        <v>109.99890001099989</v>
      </c>
      <c r="N612">
        <f t="shared" si="73"/>
        <v>1.7159953323604793</v>
      </c>
      <c r="O612">
        <f t="shared" si="74"/>
        <v>9.9186068161312146</v>
      </c>
      <c r="S612">
        <v>3819</v>
      </c>
      <c r="T612" t="s">
        <v>144</v>
      </c>
      <c r="U612">
        <v>0.15</v>
      </c>
      <c r="V612">
        <v>0</v>
      </c>
      <c r="Y612">
        <v>23702</v>
      </c>
      <c r="Z612">
        <v>273.99</v>
      </c>
      <c r="AA612">
        <v>0.4</v>
      </c>
    </row>
    <row r="613" spans="2:27" x14ac:dyDescent="0.55000000000000004">
      <c r="B613">
        <v>3820</v>
      </c>
      <c r="C613">
        <v>23305</v>
      </c>
      <c r="D613">
        <v>20691</v>
      </c>
      <c r="E613">
        <v>18.517938000000001</v>
      </c>
      <c r="F613">
        <v>1.4286E-2</v>
      </c>
      <c r="G613">
        <v>0</v>
      </c>
      <c r="H613">
        <v>0.02</v>
      </c>
      <c r="I613">
        <f t="shared" si="68"/>
        <v>0.25</v>
      </c>
      <c r="J613">
        <f t="shared" si="69"/>
        <v>344.16</v>
      </c>
      <c r="K613">
        <f t="shared" si="70"/>
        <v>341.03</v>
      </c>
      <c r="L613" s="61">
        <f t="shared" si="71"/>
        <v>0.16902529860506349</v>
      </c>
      <c r="M613" s="62">
        <f t="shared" si="72"/>
        <v>69.998600027999444</v>
      </c>
      <c r="N613">
        <f t="shared" si="73"/>
        <v>4.5322990217215917</v>
      </c>
      <c r="O613">
        <f t="shared" si="74"/>
        <v>4.0857714619557406</v>
      </c>
      <c r="S613">
        <v>3820</v>
      </c>
      <c r="T613" t="s">
        <v>144</v>
      </c>
      <c r="U613">
        <v>0.25</v>
      </c>
      <c r="V613">
        <v>0</v>
      </c>
      <c r="Y613">
        <v>119353456</v>
      </c>
      <c r="Z613">
        <v>503.1</v>
      </c>
      <c r="AA613">
        <v>0.6</v>
      </c>
    </row>
    <row r="614" spans="2:27" x14ac:dyDescent="0.55000000000000004">
      <c r="B614">
        <v>3821</v>
      </c>
      <c r="C614">
        <v>23298</v>
      </c>
      <c r="D614">
        <v>20684</v>
      </c>
      <c r="E614">
        <v>14.86</v>
      </c>
      <c r="F614">
        <v>9.0910000000000001E-3</v>
      </c>
      <c r="G614">
        <v>0</v>
      </c>
      <c r="H614">
        <v>0</v>
      </c>
      <c r="I614">
        <f t="shared" si="68"/>
        <v>0.2</v>
      </c>
      <c r="J614">
        <f t="shared" si="69"/>
        <v>312.95</v>
      </c>
      <c r="K614">
        <f t="shared" si="70"/>
        <v>312.52999999999997</v>
      </c>
      <c r="L614" s="61">
        <f t="shared" si="71"/>
        <v>2.8263795423958002E-2</v>
      </c>
      <c r="M614" s="62">
        <f t="shared" si="72"/>
        <v>109.99890001099989</v>
      </c>
      <c r="N614">
        <f t="shared" si="73"/>
        <v>2.5098643636805216</v>
      </c>
      <c r="O614">
        <f t="shared" si="74"/>
        <v>5.920638666787938</v>
      </c>
      <c r="S614">
        <v>3821</v>
      </c>
      <c r="T614" t="s">
        <v>144</v>
      </c>
      <c r="U614">
        <v>0.2</v>
      </c>
      <c r="V614">
        <v>0</v>
      </c>
      <c r="Y614">
        <v>23192</v>
      </c>
      <c r="Z614">
        <v>439.4</v>
      </c>
      <c r="AA614" t="s">
        <v>153</v>
      </c>
    </row>
    <row r="615" spans="2:27" x14ac:dyDescent="0.55000000000000004">
      <c r="B615">
        <v>3823</v>
      </c>
      <c r="C615">
        <v>5563</v>
      </c>
      <c r="D615">
        <v>20414</v>
      </c>
      <c r="E615">
        <v>3.17</v>
      </c>
      <c r="F615">
        <v>9.0910000000000001E-3</v>
      </c>
      <c r="G615">
        <v>0</v>
      </c>
      <c r="H615">
        <v>0</v>
      </c>
      <c r="I615">
        <f t="shared" si="68"/>
        <v>0.08</v>
      </c>
      <c r="J615">
        <f t="shared" si="69"/>
        <v>554.51</v>
      </c>
      <c r="K615">
        <f t="shared" si="70"/>
        <v>554.41</v>
      </c>
      <c r="L615" s="61">
        <f t="shared" si="71"/>
        <v>3.1545741324928309E-2</v>
      </c>
      <c r="M615" s="62">
        <f t="shared" si="72"/>
        <v>109.99890001099989</v>
      </c>
      <c r="N615">
        <f t="shared" si="73"/>
        <v>1.4395012341971984</v>
      </c>
      <c r="O615">
        <f t="shared" si="74"/>
        <v>2.2021516374509331</v>
      </c>
      <c r="S615">
        <v>3823</v>
      </c>
      <c r="T615" t="s">
        <v>144</v>
      </c>
      <c r="U615">
        <v>0.08</v>
      </c>
      <c r="V615">
        <v>0</v>
      </c>
      <c r="Y615">
        <v>22321</v>
      </c>
      <c r="Z615">
        <v>476.6</v>
      </c>
      <c r="AA615" t="s">
        <v>153</v>
      </c>
    </row>
    <row r="616" spans="2:27" x14ac:dyDescent="0.55000000000000004">
      <c r="B616">
        <v>3824</v>
      </c>
      <c r="C616">
        <v>5562</v>
      </c>
      <c r="D616">
        <v>20052</v>
      </c>
      <c r="E616">
        <v>5.2098040000000001</v>
      </c>
      <c r="F616">
        <v>9.0910000000000001E-3</v>
      </c>
      <c r="G616">
        <v>0</v>
      </c>
      <c r="H616">
        <v>0.8</v>
      </c>
      <c r="I616">
        <f t="shared" si="68"/>
        <v>0.3</v>
      </c>
      <c r="J616">
        <f t="shared" si="69"/>
        <v>360.05</v>
      </c>
      <c r="K616">
        <f t="shared" si="70"/>
        <v>360</v>
      </c>
      <c r="L616" s="61">
        <f t="shared" si="71"/>
        <v>9.5972900324103102E-3</v>
      </c>
      <c r="M616" s="62">
        <f t="shared" si="72"/>
        <v>109.99890001099989</v>
      </c>
      <c r="N616">
        <f t="shared" si="73"/>
        <v>1.9164764822269194</v>
      </c>
      <c r="O616">
        <f t="shared" si="74"/>
        <v>2.7184283492726609</v>
      </c>
      <c r="S616">
        <v>3824</v>
      </c>
      <c r="T616" t="s">
        <v>144</v>
      </c>
      <c r="U616">
        <v>0.3</v>
      </c>
      <c r="V616">
        <v>0</v>
      </c>
      <c r="Y616">
        <v>8</v>
      </c>
      <c r="Z616">
        <v>224</v>
      </c>
      <c r="AA616" t="s">
        <v>153</v>
      </c>
    </row>
    <row r="617" spans="2:27" x14ac:dyDescent="0.55000000000000004">
      <c r="Y617">
        <v>9</v>
      </c>
      <c r="Z617">
        <v>224</v>
      </c>
      <c r="AA617" t="s">
        <v>153</v>
      </c>
    </row>
    <row r="618" spans="2:27" x14ac:dyDescent="0.55000000000000004">
      <c r="Y618">
        <v>12</v>
      </c>
      <c r="Z618">
        <v>224</v>
      </c>
      <c r="AA618" t="s">
        <v>153</v>
      </c>
    </row>
    <row r="619" spans="2:27" x14ac:dyDescent="0.55000000000000004">
      <c r="Y619">
        <v>20492</v>
      </c>
      <c r="Z619">
        <v>225.63</v>
      </c>
      <c r="AA619" t="s">
        <v>153</v>
      </c>
    </row>
    <row r="620" spans="2:27" x14ac:dyDescent="0.55000000000000004">
      <c r="Y620">
        <v>20489</v>
      </c>
      <c r="Z620">
        <v>228.95</v>
      </c>
      <c r="AA620" t="s">
        <v>153</v>
      </c>
    </row>
    <row r="621" spans="2:27" x14ac:dyDescent="0.55000000000000004">
      <c r="Y621">
        <v>22355</v>
      </c>
      <c r="Z621">
        <v>496.02</v>
      </c>
      <c r="AA621" t="s">
        <v>153</v>
      </c>
    </row>
    <row r="622" spans="2:27" x14ac:dyDescent="0.55000000000000004">
      <c r="Y622">
        <v>28</v>
      </c>
      <c r="Z622">
        <v>556.34</v>
      </c>
      <c r="AA622" t="s">
        <v>153</v>
      </c>
    </row>
    <row r="623" spans="2:27" x14ac:dyDescent="0.55000000000000004">
      <c r="Y623">
        <v>20463</v>
      </c>
      <c r="Z623">
        <v>228.99</v>
      </c>
      <c r="AA623" t="s">
        <v>153</v>
      </c>
    </row>
    <row r="624" spans="2:27" x14ac:dyDescent="0.55000000000000004">
      <c r="Y624">
        <v>20692</v>
      </c>
      <c r="Z624">
        <v>318.89</v>
      </c>
      <c r="AA624" t="s">
        <v>153</v>
      </c>
    </row>
    <row r="625" spans="25:27" x14ac:dyDescent="0.55000000000000004">
      <c r="Y625">
        <v>22455</v>
      </c>
      <c r="Z625">
        <v>270</v>
      </c>
      <c r="AA625" t="s">
        <v>153</v>
      </c>
    </row>
    <row r="626" spans="25:27" x14ac:dyDescent="0.55000000000000004">
      <c r="Y626">
        <v>22467</v>
      </c>
      <c r="Z626">
        <v>225.41</v>
      </c>
      <c r="AA626" t="s">
        <v>153</v>
      </c>
    </row>
    <row r="627" spans="25:27" x14ac:dyDescent="0.55000000000000004">
      <c r="Y627">
        <v>20539</v>
      </c>
      <c r="Z627">
        <v>225.86</v>
      </c>
      <c r="AA627" t="s">
        <v>153</v>
      </c>
    </row>
    <row r="628" spans="25:27" x14ac:dyDescent="0.55000000000000004">
      <c r="Y628">
        <v>20533</v>
      </c>
      <c r="Z628">
        <v>225.65</v>
      </c>
      <c r="AA628" t="s">
        <v>153</v>
      </c>
    </row>
    <row r="629" spans="25:27" x14ac:dyDescent="0.55000000000000004">
      <c r="Y629">
        <v>38</v>
      </c>
      <c r="Z629">
        <v>433.61</v>
      </c>
      <c r="AA629" t="s">
        <v>153</v>
      </c>
    </row>
  </sheetData>
  <mergeCells count="5">
    <mergeCell ref="AD1:AF1"/>
    <mergeCell ref="AH1:AJ1"/>
    <mergeCell ref="AL1:AN1"/>
    <mergeCell ref="AP1:AR1"/>
    <mergeCell ref="AT1:AV1"/>
  </mergeCells>
  <conditionalFormatting sqref="L3:L616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7EAE15-4E8A-4A76-B1C7-B240FF835EC2}">
  <dimension ref="N3:O7"/>
  <sheetViews>
    <sheetView workbookViewId="0">
      <selection activeCell="N30" sqref="N30"/>
    </sheetView>
  </sheetViews>
  <sheetFormatPr defaultRowHeight="14.4" x14ac:dyDescent="0.55000000000000004"/>
  <cols>
    <col min="14" max="14" width="31.7890625" bestFit="1" customWidth="1"/>
    <col min="15" max="15" width="45.20703125" bestFit="1" customWidth="1"/>
  </cols>
  <sheetData>
    <row r="3" spans="14:15" x14ac:dyDescent="0.55000000000000004">
      <c r="N3" t="s">
        <v>24</v>
      </c>
      <c r="O3" t="s">
        <v>26</v>
      </c>
    </row>
    <row r="4" spans="14:15" x14ac:dyDescent="0.55000000000000004">
      <c r="N4" t="s">
        <v>25</v>
      </c>
      <c r="O4" t="s">
        <v>26</v>
      </c>
    </row>
    <row r="5" spans="14:15" x14ac:dyDescent="0.55000000000000004">
      <c r="N5" t="s">
        <v>27</v>
      </c>
      <c r="O5" t="s">
        <v>26</v>
      </c>
    </row>
    <row r="6" spans="14:15" x14ac:dyDescent="0.55000000000000004">
      <c r="N6" t="s">
        <v>28</v>
      </c>
      <c r="O6" t="s">
        <v>29</v>
      </c>
    </row>
    <row r="7" spans="14:15" x14ac:dyDescent="0.55000000000000004">
      <c r="N7" t="s">
        <v>30</v>
      </c>
      <c r="O7" t="s">
        <v>26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E2B23B-6FA7-4753-BADC-D5FBBBB3319F}">
  <dimension ref="B2:P585"/>
  <sheetViews>
    <sheetView tabSelected="1" workbookViewId="0">
      <selection activeCell="R5" sqref="R5"/>
    </sheetView>
  </sheetViews>
  <sheetFormatPr defaultRowHeight="14.4" x14ac:dyDescent="0.55000000000000004"/>
  <sheetData>
    <row r="2" spans="2:16" x14ac:dyDescent="0.55000000000000004">
      <c r="B2" s="99" t="s">
        <v>74</v>
      </c>
      <c r="C2" s="101" t="s">
        <v>209</v>
      </c>
      <c r="D2" s="101" t="s">
        <v>210</v>
      </c>
      <c r="E2" s="101" t="s">
        <v>211</v>
      </c>
      <c r="F2" s="103" t="s">
        <v>212</v>
      </c>
      <c r="G2" s="103"/>
      <c r="H2" s="103"/>
      <c r="I2" s="103" t="s">
        <v>213</v>
      </c>
      <c r="J2" s="103"/>
      <c r="K2" s="103"/>
      <c r="L2" s="103" t="s">
        <v>214</v>
      </c>
      <c r="M2" s="103"/>
      <c r="N2" s="104"/>
    </row>
    <row r="3" spans="2:16" ht="23.4" x14ac:dyDescent="0.55000000000000004">
      <c r="B3" s="100"/>
      <c r="C3" s="102"/>
      <c r="D3" s="102"/>
      <c r="E3" s="102"/>
      <c r="F3" s="92" t="s">
        <v>215</v>
      </c>
      <c r="G3" s="92" t="s">
        <v>216</v>
      </c>
      <c r="H3" s="92" t="s">
        <v>217</v>
      </c>
      <c r="I3" s="92" t="s">
        <v>215</v>
      </c>
      <c r="J3" s="92" t="s">
        <v>216</v>
      </c>
      <c r="K3" s="92" t="s">
        <v>217</v>
      </c>
      <c r="L3" s="92" t="s">
        <v>215</v>
      </c>
      <c r="M3" s="92" t="s">
        <v>216</v>
      </c>
      <c r="N3" s="93" t="s">
        <v>217</v>
      </c>
      <c r="P3" s="105" t="s">
        <v>3562</v>
      </c>
    </row>
    <row r="4" spans="2:16" x14ac:dyDescent="0.55000000000000004">
      <c r="B4" s="94">
        <v>3731</v>
      </c>
      <c r="C4" s="91" t="s">
        <v>218</v>
      </c>
      <c r="D4" s="91" t="s">
        <v>219</v>
      </c>
      <c r="E4" s="91" t="s">
        <v>220</v>
      </c>
      <c r="F4" s="91" t="s">
        <v>221</v>
      </c>
      <c r="G4" s="91" t="s">
        <v>222</v>
      </c>
      <c r="H4" s="91" t="s">
        <v>223</v>
      </c>
      <c r="I4" s="91" t="s">
        <v>224</v>
      </c>
      <c r="J4" s="91" t="s">
        <v>225</v>
      </c>
      <c r="K4" s="91" t="s">
        <v>226</v>
      </c>
      <c r="L4" s="91" t="s">
        <v>227</v>
      </c>
      <c r="M4" s="91" t="s">
        <v>228</v>
      </c>
      <c r="N4" s="95" t="s">
        <v>229</v>
      </c>
      <c r="P4">
        <f>VLOOKUP(B4,'A4'!$AR$19:$AW$632,1,0)</f>
        <v>3731</v>
      </c>
    </row>
    <row r="5" spans="2:16" x14ac:dyDescent="0.55000000000000004">
      <c r="B5" s="94">
        <v>3031</v>
      </c>
      <c r="C5" s="91" t="s">
        <v>230</v>
      </c>
      <c r="D5" s="91" t="s">
        <v>231</v>
      </c>
      <c r="E5" s="91" t="s">
        <v>232</v>
      </c>
      <c r="F5" s="91" t="s">
        <v>233</v>
      </c>
      <c r="G5" s="91" t="s">
        <v>234</v>
      </c>
      <c r="H5" s="91" t="s">
        <v>235</v>
      </c>
      <c r="I5" s="91" t="s">
        <v>236</v>
      </c>
      <c r="J5" s="91" t="s">
        <v>237</v>
      </c>
      <c r="K5" s="91" t="s">
        <v>238</v>
      </c>
      <c r="L5" s="91" t="s">
        <v>239</v>
      </c>
      <c r="M5" s="91" t="s">
        <v>240</v>
      </c>
      <c r="N5" s="95" t="s">
        <v>241</v>
      </c>
      <c r="P5">
        <f>VLOOKUP(B5,'A4'!$AR$19:$AW$632,1,0)</f>
        <v>3031</v>
      </c>
    </row>
    <row r="6" spans="2:16" x14ac:dyDescent="0.55000000000000004">
      <c r="B6" s="94">
        <v>3032</v>
      </c>
      <c r="C6" s="91" t="s">
        <v>242</v>
      </c>
      <c r="D6" s="91" t="s">
        <v>243</v>
      </c>
      <c r="E6" s="91" t="s">
        <v>244</v>
      </c>
      <c r="F6" s="91" t="s">
        <v>245</v>
      </c>
      <c r="G6" s="91" t="s">
        <v>246</v>
      </c>
      <c r="H6" s="91" t="s">
        <v>247</v>
      </c>
      <c r="I6" s="91" t="s">
        <v>248</v>
      </c>
      <c r="J6" s="91" t="s">
        <v>249</v>
      </c>
      <c r="K6" s="91" t="s">
        <v>250</v>
      </c>
      <c r="L6" s="91" t="s">
        <v>251</v>
      </c>
      <c r="M6" s="91" t="s">
        <v>252</v>
      </c>
      <c r="N6" s="95" t="s">
        <v>253</v>
      </c>
      <c r="P6">
        <f>VLOOKUP(B6,'A4'!$AR$19:$AW$632,1,0)</f>
        <v>3032</v>
      </c>
    </row>
    <row r="7" spans="2:16" x14ac:dyDescent="0.55000000000000004">
      <c r="B7" s="94">
        <v>3033</v>
      </c>
      <c r="C7" s="91" t="s">
        <v>242</v>
      </c>
      <c r="D7" s="91" t="s">
        <v>254</v>
      </c>
      <c r="E7" s="91" t="s">
        <v>255</v>
      </c>
      <c r="F7" s="91" t="s">
        <v>256</v>
      </c>
      <c r="G7" s="91" t="s">
        <v>257</v>
      </c>
      <c r="H7" s="91" t="s">
        <v>258</v>
      </c>
      <c r="I7" s="91" t="s">
        <v>259</v>
      </c>
      <c r="J7" s="91" t="s">
        <v>248</v>
      </c>
      <c r="K7" s="91" t="s">
        <v>260</v>
      </c>
      <c r="L7" s="91" t="s">
        <v>261</v>
      </c>
      <c r="M7" s="91" t="s">
        <v>262</v>
      </c>
      <c r="N7" s="95" t="s">
        <v>263</v>
      </c>
      <c r="P7">
        <f>VLOOKUP(B7,'A4'!$AR$19:$AW$632,1,0)</f>
        <v>3033</v>
      </c>
    </row>
    <row r="8" spans="2:16" x14ac:dyDescent="0.55000000000000004">
      <c r="B8" s="94">
        <v>3034</v>
      </c>
      <c r="C8" s="91" t="s">
        <v>264</v>
      </c>
      <c r="D8" s="91" t="s">
        <v>265</v>
      </c>
      <c r="E8" s="91" t="s">
        <v>266</v>
      </c>
      <c r="F8" s="91" t="s">
        <v>267</v>
      </c>
      <c r="G8" s="91" t="s">
        <v>268</v>
      </c>
      <c r="H8" s="91" t="s">
        <v>269</v>
      </c>
      <c r="I8" s="91" t="s">
        <v>270</v>
      </c>
      <c r="J8" s="91" t="s">
        <v>271</v>
      </c>
      <c r="K8" s="91" t="s">
        <v>272</v>
      </c>
      <c r="L8" s="91" t="s">
        <v>273</v>
      </c>
      <c r="M8" s="91" t="s">
        <v>274</v>
      </c>
      <c r="N8" s="95" t="s">
        <v>275</v>
      </c>
      <c r="P8">
        <f>VLOOKUP(B8,'A4'!$AR$19:$AW$632,1,0)</f>
        <v>3034</v>
      </c>
    </row>
    <row r="9" spans="2:16" x14ac:dyDescent="0.55000000000000004">
      <c r="B9" s="94">
        <v>3035</v>
      </c>
      <c r="C9" s="91" t="s">
        <v>264</v>
      </c>
      <c r="D9" s="91" t="s">
        <v>276</v>
      </c>
      <c r="E9" s="91" t="s">
        <v>277</v>
      </c>
      <c r="F9" s="91" t="s">
        <v>278</v>
      </c>
      <c r="G9" s="91" t="s">
        <v>279</v>
      </c>
      <c r="H9" s="91" t="s">
        <v>280</v>
      </c>
      <c r="I9" s="91" t="s">
        <v>281</v>
      </c>
      <c r="J9" s="91" t="s">
        <v>251</v>
      </c>
      <c r="K9" s="91" t="s">
        <v>282</v>
      </c>
      <c r="L9" s="91" t="s">
        <v>283</v>
      </c>
      <c r="M9" s="91" t="s">
        <v>284</v>
      </c>
      <c r="N9" s="95" t="s">
        <v>285</v>
      </c>
      <c r="P9">
        <f>VLOOKUP(B9,'A4'!$AR$19:$AW$632,1,0)</f>
        <v>3035</v>
      </c>
    </row>
    <row r="10" spans="2:16" x14ac:dyDescent="0.55000000000000004">
      <c r="B10" s="94">
        <v>3036</v>
      </c>
      <c r="C10" s="91" t="s">
        <v>264</v>
      </c>
      <c r="D10" s="91" t="s">
        <v>286</v>
      </c>
      <c r="E10" s="91" t="s">
        <v>287</v>
      </c>
      <c r="F10" s="91" t="s">
        <v>288</v>
      </c>
      <c r="G10" s="91" t="s">
        <v>289</v>
      </c>
      <c r="H10" s="91" t="s">
        <v>290</v>
      </c>
      <c r="I10" s="91" t="s">
        <v>291</v>
      </c>
      <c r="J10" s="91" t="s">
        <v>292</v>
      </c>
      <c r="K10" s="91" t="s">
        <v>293</v>
      </c>
      <c r="L10" s="91" t="s">
        <v>294</v>
      </c>
      <c r="M10" s="91" t="s">
        <v>268</v>
      </c>
      <c r="N10" s="95" t="s">
        <v>295</v>
      </c>
      <c r="P10">
        <f>VLOOKUP(B10,'A4'!$AR$19:$AW$632,1,0)</f>
        <v>3036</v>
      </c>
    </row>
    <row r="11" spans="2:16" x14ac:dyDescent="0.55000000000000004">
      <c r="B11" s="94">
        <v>3037</v>
      </c>
      <c r="C11" s="91" t="s">
        <v>264</v>
      </c>
      <c r="D11" s="91" t="s">
        <v>296</v>
      </c>
      <c r="E11" s="91" t="s">
        <v>297</v>
      </c>
      <c r="F11" s="91" t="s">
        <v>298</v>
      </c>
      <c r="G11" s="91" t="s">
        <v>299</v>
      </c>
      <c r="H11" s="91" t="s">
        <v>300</v>
      </c>
      <c r="I11" s="91" t="s">
        <v>301</v>
      </c>
      <c r="J11" s="91" t="s">
        <v>302</v>
      </c>
      <c r="K11" s="91" t="s">
        <v>303</v>
      </c>
      <c r="L11" s="91" t="s">
        <v>304</v>
      </c>
      <c r="M11" s="91" t="s">
        <v>305</v>
      </c>
      <c r="N11" s="95" t="s">
        <v>306</v>
      </c>
      <c r="P11">
        <f>VLOOKUP(B11,'A4'!$AR$19:$AW$632,1,0)</f>
        <v>3037</v>
      </c>
    </row>
    <row r="12" spans="2:16" x14ac:dyDescent="0.55000000000000004">
      <c r="B12" s="94">
        <v>3038</v>
      </c>
      <c r="C12" s="91" t="s">
        <v>307</v>
      </c>
      <c r="D12" s="91" t="s">
        <v>308</v>
      </c>
      <c r="E12" s="91" t="s">
        <v>309</v>
      </c>
      <c r="F12" s="91" t="s">
        <v>310</v>
      </c>
      <c r="G12" s="91" t="s">
        <v>311</v>
      </c>
      <c r="H12" s="91" t="s">
        <v>312</v>
      </c>
      <c r="I12" s="91" t="s">
        <v>313</v>
      </c>
      <c r="J12" s="91" t="s">
        <v>314</v>
      </c>
      <c r="K12" s="91" t="s">
        <v>315</v>
      </c>
      <c r="L12" s="91" t="s">
        <v>316</v>
      </c>
      <c r="M12" s="91" t="s">
        <v>317</v>
      </c>
      <c r="N12" s="95" t="s">
        <v>318</v>
      </c>
      <c r="P12">
        <f>VLOOKUP(B12,'A4'!$AR$19:$AW$632,1,0)</f>
        <v>3038</v>
      </c>
    </row>
    <row r="13" spans="2:16" x14ac:dyDescent="0.55000000000000004">
      <c r="B13" s="94">
        <v>3039</v>
      </c>
      <c r="C13" s="91" t="s">
        <v>307</v>
      </c>
      <c r="D13" s="91" t="s">
        <v>319</v>
      </c>
      <c r="E13" s="91" t="s">
        <v>320</v>
      </c>
      <c r="F13" s="91" t="s">
        <v>321</v>
      </c>
      <c r="G13" s="91" t="s">
        <v>322</v>
      </c>
      <c r="H13" s="91" t="s">
        <v>323</v>
      </c>
      <c r="I13" s="91" t="s">
        <v>324</v>
      </c>
      <c r="J13" s="91" t="s">
        <v>325</v>
      </c>
      <c r="K13" s="91" t="s">
        <v>326</v>
      </c>
      <c r="L13" s="91" t="s">
        <v>327</v>
      </c>
      <c r="M13" s="91" t="s">
        <v>328</v>
      </c>
      <c r="N13" s="95" t="s">
        <v>329</v>
      </c>
      <c r="P13">
        <f>VLOOKUP(B13,'A4'!$AR$19:$AW$632,1,0)</f>
        <v>3039</v>
      </c>
    </row>
    <row r="14" spans="2:16" x14ac:dyDescent="0.55000000000000004">
      <c r="B14" s="94">
        <v>3040</v>
      </c>
      <c r="C14" s="91" t="s">
        <v>307</v>
      </c>
      <c r="D14" s="91" t="s">
        <v>330</v>
      </c>
      <c r="E14" s="91" t="s">
        <v>331</v>
      </c>
      <c r="F14" s="91" t="s">
        <v>332</v>
      </c>
      <c r="G14" s="91" t="s">
        <v>317</v>
      </c>
      <c r="H14" s="91" t="s">
        <v>333</v>
      </c>
      <c r="I14" s="91" t="s">
        <v>334</v>
      </c>
      <c r="J14" s="91" t="s">
        <v>335</v>
      </c>
      <c r="K14" s="91" t="s">
        <v>336</v>
      </c>
      <c r="L14" s="91" t="s">
        <v>337</v>
      </c>
      <c r="M14" s="91" t="s">
        <v>338</v>
      </c>
      <c r="N14" s="95" t="s">
        <v>339</v>
      </c>
      <c r="P14">
        <f>VLOOKUP(B14,'A4'!$AR$19:$AW$632,1,0)</f>
        <v>3040</v>
      </c>
    </row>
    <row r="15" spans="2:16" x14ac:dyDescent="0.55000000000000004">
      <c r="B15" s="94">
        <v>3041</v>
      </c>
      <c r="C15" s="91" t="s">
        <v>307</v>
      </c>
      <c r="D15" s="91" t="s">
        <v>340</v>
      </c>
      <c r="E15" s="91" t="s">
        <v>341</v>
      </c>
      <c r="F15" s="91" t="s">
        <v>342</v>
      </c>
      <c r="G15" s="91" t="s">
        <v>343</v>
      </c>
      <c r="H15" s="91" t="s">
        <v>344</v>
      </c>
      <c r="I15" s="91" t="s">
        <v>345</v>
      </c>
      <c r="J15" s="91" t="s">
        <v>346</v>
      </c>
      <c r="K15" s="91" t="s">
        <v>347</v>
      </c>
      <c r="L15" s="91" t="s">
        <v>348</v>
      </c>
      <c r="M15" s="91" t="s">
        <v>349</v>
      </c>
      <c r="N15" s="95" t="s">
        <v>350</v>
      </c>
      <c r="P15">
        <f>VLOOKUP(B15,'A4'!$AR$19:$AW$632,1,0)</f>
        <v>3041</v>
      </c>
    </row>
    <row r="16" spans="2:16" x14ac:dyDescent="0.55000000000000004">
      <c r="B16" s="94">
        <v>3042</v>
      </c>
      <c r="C16" s="91" t="s">
        <v>264</v>
      </c>
      <c r="D16" s="91" t="s">
        <v>351</v>
      </c>
      <c r="E16" s="91" t="s">
        <v>352</v>
      </c>
      <c r="F16" s="91" t="s">
        <v>353</v>
      </c>
      <c r="G16" s="91" t="s">
        <v>354</v>
      </c>
      <c r="H16" s="91" t="s">
        <v>355</v>
      </c>
      <c r="I16" s="91" t="s">
        <v>356</v>
      </c>
      <c r="J16" s="91" t="s">
        <v>357</v>
      </c>
      <c r="K16" s="91" t="s">
        <v>358</v>
      </c>
      <c r="L16" s="91" t="s">
        <v>359</v>
      </c>
      <c r="M16" s="91" t="s">
        <v>360</v>
      </c>
      <c r="N16" s="95" t="s">
        <v>361</v>
      </c>
      <c r="P16">
        <f>VLOOKUP(B16,'A4'!$AR$19:$AW$632,1,0)</f>
        <v>3042</v>
      </c>
    </row>
    <row r="17" spans="2:16" x14ac:dyDescent="0.55000000000000004">
      <c r="B17" s="94">
        <v>3043</v>
      </c>
      <c r="C17" s="91" t="s">
        <v>362</v>
      </c>
      <c r="D17" s="91" t="s">
        <v>363</v>
      </c>
      <c r="E17" s="91" t="s">
        <v>266</v>
      </c>
      <c r="F17" s="91" t="s">
        <v>364</v>
      </c>
      <c r="G17" s="91" t="s">
        <v>356</v>
      </c>
      <c r="H17" s="91" t="s">
        <v>365</v>
      </c>
      <c r="I17" s="91" t="s">
        <v>366</v>
      </c>
      <c r="J17" s="91" t="s">
        <v>354</v>
      </c>
      <c r="K17" s="91" t="s">
        <v>367</v>
      </c>
      <c r="L17" s="91" t="s">
        <v>368</v>
      </c>
      <c r="M17" s="91" t="s">
        <v>369</v>
      </c>
      <c r="N17" s="95" t="s">
        <v>370</v>
      </c>
      <c r="P17">
        <f>VLOOKUP(B17,'A4'!$AR$19:$AW$632,1,0)</f>
        <v>3043</v>
      </c>
    </row>
    <row r="18" spans="2:16" x14ac:dyDescent="0.55000000000000004">
      <c r="B18" s="94">
        <v>3044</v>
      </c>
      <c r="C18" s="91" t="s">
        <v>264</v>
      </c>
      <c r="D18" s="91" t="s">
        <v>371</v>
      </c>
      <c r="E18" s="91" t="s">
        <v>372</v>
      </c>
      <c r="F18" s="91" t="s">
        <v>246</v>
      </c>
      <c r="G18" s="91" t="s">
        <v>343</v>
      </c>
      <c r="H18" s="91" t="s">
        <v>373</v>
      </c>
      <c r="I18" s="91" t="s">
        <v>248</v>
      </c>
      <c r="J18" s="91" t="s">
        <v>374</v>
      </c>
      <c r="K18" s="91" t="s">
        <v>375</v>
      </c>
      <c r="L18" s="91" t="s">
        <v>376</v>
      </c>
      <c r="M18" s="91" t="s">
        <v>377</v>
      </c>
      <c r="N18" s="95" t="s">
        <v>378</v>
      </c>
      <c r="P18">
        <f>VLOOKUP(B18,'A4'!$AR$19:$AW$632,1,0)</f>
        <v>3044</v>
      </c>
    </row>
    <row r="19" spans="2:16" x14ac:dyDescent="0.55000000000000004">
      <c r="B19" s="94">
        <v>3045</v>
      </c>
      <c r="C19" s="91" t="s">
        <v>264</v>
      </c>
      <c r="D19" s="91" t="s">
        <v>379</v>
      </c>
      <c r="E19" s="91" t="s">
        <v>380</v>
      </c>
      <c r="F19" s="91" t="s">
        <v>322</v>
      </c>
      <c r="G19" s="91" t="s">
        <v>251</v>
      </c>
      <c r="H19" s="91" t="s">
        <v>381</v>
      </c>
      <c r="I19" s="91" t="s">
        <v>349</v>
      </c>
      <c r="J19" s="91" t="s">
        <v>382</v>
      </c>
      <c r="K19" s="91" t="s">
        <v>383</v>
      </c>
      <c r="L19" s="91" t="s">
        <v>384</v>
      </c>
      <c r="M19" s="91" t="s">
        <v>385</v>
      </c>
      <c r="N19" s="95" t="s">
        <v>386</v>
      </c>
      <c r="P19">
        <f>VLOOKUP(B19,'A4'!$AR$19:$AW$632,1,0)</f>
        <v>3045</v>
      </c>
    </row>
    <row r="20" spans="2:16" x14ac:dyDescent="0.55000000000000004">
      <c r="B20" s="94">
        <v>3046</v>
      </c>
      <c r="C20" s="91" t="s">
        <v>307</v>
      </c>
      <c r="D20" s="91" t="s">
        <v>387</v>
      </c>
      <c r="E20" s="91" t="s">
        <v>388</v>
      </c>
      <c r="F20" s="91" t="s">
        <v>389</v>
      </c>
      <c r="G20" s="91" t="s">
        <v>390</v>
      </c>
      <c r="H20" s="91" t="s">
        <v>391</v>
      </c>
      <c r="I20" s="91" t="s">
        <v>392</v>
      </c>
      <c r="J20" s="91" t="s">
        <v>393</v>
      </c>
      <c r="K20" s="91" t="s">
        <v>394</v>
      </c>
      <c r="L20" s="91" t="s">
        <v>395</v>
      </c>
      <c r="M20" s="91" t="s">
        <v>396</v>
      </c>
      <c r="N20" s="95" t="s">
        <v>397</v>
      </c>
      <c r="P20">
        <f>VLOOKUP(B20,'A4'!$AR$19:$AW$632,1,0)</f>
        <v>3046</v>
      </c>
    </row>
    <row r="21" spans="2:16" x14ac:dyDescent="0.55000000000000004">
      <c r="B21" s="94">
        <v>3047</v>
      </c>
      <c r="C21" s="91" t="s">
        <v>307</v>
      </c>
      <c r="D21" s="91" t="s">
        <v>398</v>
      </c>
      <c r="E21" s="91" t="s">
        <v>399</v>
      </c>
      <c r="F21" s="91" t="s">
        <v>400</v>
      </c>
      <c r="G21" s="91" t="s">
        <v>401</v>
      </c>
      <c r="H21" s="91" t="s">
        <v>402</v>
      </c>
      <c r="I21" s="91" t="s">
        <v>403</v>
      </c>
      <c r="J21" s="91" t="s">
        <v>404</v>
      </c>
      <c r="K21" s="91" t="s">
        <v>405</v>
      </c>
      <c r="L21" s="91" t="s">
        <v>406</v>
      </c>
      <c r="M21" s="91" t="s">
        <v>407</v>
      </c>
      <c r="N21" s="95" t="s">
        <v>408</v>
      </c>
      <c r="P21">
        <f>VLOOKUP(B21,'A4'!$AR$19:$AW$632,1,0)</f>
        <v>3047</v>
      </c>
    </row>
    <row r="22" spans="2:16" x14ac:dyDescent="0.55000000000000004">
      <c r="B22" s="94">
        <v>3048</v>
      </c>
      <c r="C22" s="91" t="s">
        <v>307</v>
      </c>
      <c r="D22" s="91" t="s">
        <v>409</v>
      </c>
      <c r="E22" s="91" t="s">
        <v>410</v>
      </c>
      <c r="F22" s="91" t="s">
        <v>411</v>
      </c>
      <c r="G22" s="91" t="s">
        <v>412</v>
      </c>
      <c r="H22" s="91" t="s">
        <v>413</v>
      </c>
      <c r="I22" s="91" t="s">
        <v>414</v>
      </c>
      <c r="J22" s="91" t="s">
        <v>415</v>
      </c>
      <c r="K22" s="91" t="s">
        <v>416</v>
      </c>
      <c r="L22" s="91" t="s">
        <v>417</v>
      </c>
      <c r="M22" s="91" t="s">
        <v>418</v>
      </c>
      <c r="N22" s="95" t="s">
        <v>419</v>
      </c>
      <c r="P22">
        <f>VLOOKUP(B22,'A4'!$AR$19:$AW$632,1,0)</f>
        <v>3048</v>
      </c>
    </row>
    <row r="23" spans="2:16" x14ac:dyDescent="0.55000000000000004">
      <c r="B23" s="94">
        <v>3049</v>
      </c>
      <c r="C23" s="91" t="s">
        <v>307</v>
      </c>
      <c r="D23" s="91" t="s">
        <v>420</v>
      </c>
      <c r="E23" s="91" t="s">
        <v>421</v>
      </c>
      <c r="F23" s="91" t="s">
        <v>422</v>
      </c>
      <c r="G23" s="91" t="s">
        <v>423</v>
      </c>
      <c r="H23" s="91" t="s">
        <v>424</v>
      </c>
      <c r="I23" s="91" t="s">
        <v>425</v>
      </c>
      <c r="J23" s="91" t="s">
        <v>426</v>
      </c>
      <c r="K23" s="91" t="s">
        <v>427</v>
      </c>
      <c r="L23" s="91" t="s">
        <v>428</v>
      </c>
      <c r="M23" s="91" t="s">
        <v>429</v>
      </c>
      <c r="N23" s="95" t="s">
        <v>430</v>
      </c>
      <c r="P23">
        <f>VLOOKUP(B23,'A4'!$AR$19:$AW$632,1,0)</f>
        <v>3049</v>
      </c>
    </row>
    <row r="24" spans="2:16" x14ac:dyDescent="0.55000000000000004">
      <c r="B24" s="94">
        <v>3050</v>
      </c>
      <c r="C24" s="91" t="s">
        <v>431</v>
      </c>
      <c r="D24" s="91" t="s">
        <v>432</v>
      </c>
      <c r="E24" s="91" t="s">
        <v>433</v>
      </c>
      <c r="F24" s="91" t="s">
        <v>434</v>
      </c>
      <c r="G24" s="91" t="s">
        <v>435</v>
      </c>
      <c r="H24" s="91" t="s">
        <v>436</v>
      </c>
      <c r="I24" s="91" t="s">
        <v>437</v>
      </c>
      <c r="J24" s="91" t="s">
        <v>438</v>
      </c>
      <c r="K24" s="91" t="s">
        <v>439</v>
      </c>
      <c r="L24" s="91" t="s">
        <v>440</v>
      </c>
      <c r="M24" s="91" t="s">
        <v>438</v>
      </c>
      <c r="N24" s="95" t="s">
        <v>439</v>
      </c>
      <c r="P24">
        <f>VLOOKUP(B24,'A4'!$AR$19:$AW$632,1,0)</f>
        <v>3050</v>
      </c>
    </row>
    <row r="25" spans="2:16" x14ac:dyDescent="0.55000000000000004">
      <c r="B25" s="94">
        <v>3051</v>
      </c>
      <c r="C25" s="91" t="s">
        <v>431</v>
      </c>
      <c r="D25" s="91" t="s">
        <v>441</v>
      </c>
      <c r="E25" s="91" t="s">
        <v>442</v>
      </c>
      <c r="F25" s="91" t="s">
        <v>443</v>
      </c>
      <c r="G25" s="91" t="s">
        <v>444</v>
      </c>
      <c r="H25" s="91" t="s">
        <v>445</v>
      </c>
      <c r="I25" s="91" t="s">
        <v>446</v>
      </c>
      <c r="J25" s="91" t="s">
        <v>447</v>
      </c>
      <c r="K25" s="91" t="s">
        <v>448</v>
      </c>
      <c r="L25" s="91" t="s">
        <v>449</v>
      </c>
      <c r="M25" s="91" t="s">
        <v>450</v>
      </c>
      <c r="N25" s="95" t="s">
        <v>451</v>
      </c>
      <c r="P25">
        <f>VLOOKUP(B25,'A4'!$AR$19:$AW$632,1,0)</f>
        <v>3051</v>
      </c>
    </row>
    <row r="26" spans="2:16" x14ac:dyDescent="0.55000000000000004">
      <c r="B26" s="94">
        <v>3052</v>
      </c>
      <c r="C26" s="91" t="s">
        <v>452</v>
      </c>
      <c r="D26" s="91" t="s">
        <v>453</v>
      </c>
      <c r="E26" s="91" t="s">
        <v>454</v>
      </c>
      <c r="F26" s="91" t="s">
        <v>455</v>
      </c>
      <c r="G26" s="91" t="s">
        <v>456</v>
      </c>
      <c r="H26" s="91" t="s">
        <v>457</v>
      </c>
      <c r="I26" s="91" t="s">
        <v>458</v>
      </c>
      <c r="J26" s="91" t="s">
        <v>225</v>
      </c>
      <c r="K26" s="91" t="s">
        <v>459</v>
      </c>
      <c r="L26" s="91" t="s">
        <v>460</v>
      </c>
      <c r="M26" s="91" t="s">
        <v>461</v>
      </c>
      <c r="N26" s="95" t="s">
        <v>462</v>
      </c>
      <c r="P26">
        <f>VLOOKUP(B26,'A4'!$AR$19:$AW$632,1,0)</f>
        <v>3052</v>
      </c>
    </row>
    <row r="27" spans="2:16" x14ac:dyDescent="0.55000000000000004">
      <c r="B27" s="94">
        <v>3053</v>
      </c>
      <c r="C27" s="91" t="s">
        <v>452</v>
      </c>
      <c r="D27" s="91" t="s">
        <v>463</v>
      </c>
      <c r="E27" s="91" t="s">
        <v>464</v>
      </c>
      <c r="F27" s="91" t="s">
        <v>465</v>
      </c>
      <c r="G27" s="91" t="s">
        <v>466</v>
      </c>
      <c r="H27" s="91" t="s">
        <v>467</v>
      </c>
      <c r="I27" s="91" t="s">
        <v>468</v>
      </c>
      <c r="J27" s="91" t="s">
        <v>225</v>
      </c>
      <c r="K27" s="91" t="s">
        <v>469</v>
      </c>
      <c r="L27" s="91" t="s">
        <v>470</v>
      </c>
      <c r="M27" s="91" t="s">
        <v>471</v>
      </c>
      <c r="N27" s="95" t="s">
        <v>472</v>
      </c>
      <c r="P27">
        <f>VLOOKUP(B27,'A4'!$AR$19:$AW$632,1,0)</f>
        <v>3053</v>
      </c>
    </row>
    <row r="28" spans="2:16" x14ac:dyDescent="0.55000000000000004">
      <c r="B28" s="94">
        <v>3824</v>
      </c>
      <c r="C28" s="91" t="s">
        <v>264</v>
      </c>
      <c r="D28" s="91" t="s">
        <v>473</v>
      </c>
      <c r="E28" s="91" t="s">
        <v>474</v>
      </c>
      <c r="F28" s="91" t="s">
        <v>364</v>
      </c>
      <c r="G28" s="91" t="s">
        <v>357</v>
      </c>
      <c r="H28" s="91" t="s">
        <v>475</v>
      </c>
      <c r="I28" s="91" t="s">
        <v>476</v>
      </c>
      <c r="J28" s="91" t="s">
        <v>477</v>
      </c>
      <c r="K28" s="91" t="s">
        <v>478</v>
      </c>
      <c r="L28" s="91" t="s">
        <v>479</v>
      </c>
      <c r="M28" s="91" t="s">
        <v>480</v>
      </c>
      <c r="N28" s="95" t="s">
        <v>481</v>
      </c>
      <c r="P28">
        <f>VLOOKUP(B28,'A4'!$AR$19:$AW$632,1,0)</f>
        <v>3824</v>
      </c>
    </row>
    <row r="29" spans="2:16" x14ac:dyDescent="0.55000000000000004">
      <c r="B29" s="94">
        <v>3054</v>
      </c>
      <c r="C29" s="91" t="s">
        <v>482</v>
      </c>
      <c r="D29" s="91" t="s">
        <v>483</v>
      </c>
      <c r="E29" s="91" t="s">
        <v>484</v>
      </c>
      <c r="F29" s="91" t="s">
        <v>485</v>
      </c>
      <c r="G29" s="91" t="s">
        <v>486</v>
      </c>
      <c r="H29" s="91" t="s">
        <v>439</v>
      </c>
      <c r="I29" s="91" t="s">
        <v>487</v>
      </c>
      <c r="J29" s="91" t="s">
        <v>486</v>
      </c>
      <c r="K29" s="91" t="s">
        <v>439</v>
      </c>
      <c r="L29" s="91" t="s">
        <v>488</v>
      </c>
      <c r="M29" s="91" t="s">
        <v>486</v>
      </c>
      <c r="N29" s="95" t="s">
        <v>439</v>
      </c>
      <c r="P29">
        <f>VLOOKUP(B29,'A4'!$AR$19:$AW$632,1,0)</f>
        <v>3054</v>
      </c>
    </row>
    <row r="30" spans="2:16" x14ac:dyDescent="0.55000000000000004">
      <c r="B30" s="94">
        <v>3055</v>
      </c>
      <c r="C30" s="91" t="s">
        <v>489</v>
      </c>
      <c r="D30" s="91" t="s">
        <v>490</v>
      </c>
      <c r="E30" s="91" t="s">
        <v>491</v>
      </c>
      <c r="F30" s="91" t="s">
        <v>407</v>
      </c>
      <c r="G30" s="91" t="s">
        <v>492</v>
      </c>
      <c r="H30" s="91" t="s">
        <v>493</v>
      </c>
      <c r="I30" s="91" t="s">
        <v>494</v>
      </c>
      <c r="J30" s="91" t="s">
        <v>392</v>
      </c>
      <c r="K30" s="91" t="s">
        <v>495</v>
      </c>
      <c r="L30" s="91" t="s">
        <v>496</v>
      </c>
      <c r="M30" s="91" t="s">
        <v>497</v>
      </c>
      <c r="N30" s="95" t="s">
        <v>498</v>
      </c>
      <c r="P30">
        <f>VLOOKUP(B30,'A4'!$AR$19:$AW$632,1,0)</f>
        <v>3055</v>
      </c>
    </row>
    <row r="31" spans="2:16" x14ac:dyDescent="0.55000000000000004">
      <c r="B31" s="94">
        <v>3056</v>
      </c>
      <c r="C31" s="91" t="s">
        <v>264</v>
      </c>
      <c r="D31" s="91" t="s">
        <v>499</v>
      </c>
      <c r="E31" s="91" t="s">
        <v>500</v>
      </c>
      <c r="F31" s="91" t="s">
        <v>501</v>
      </c>
      <c r="G31" s="91" t="s">
        <v>502</v>
      </c>
      <c r="H31" s="91" t="s">
        <v>503</v>
      </c>
      <c r="I31" s="91" t="s">
        <v>501</v>
      </c>
      <c r="J31" s="91" t="s">
        <v>502</v>
      </c>
      <c r="K31" s="91" t="s">
        <v>504</v>
      </c>
      <c r="L31" s="91" t="s">
        <v>501</v>
      </c>
      <c r="M31" s="91" t="s">
        <v>353</v>
      </c>
      <c r="N31" s="95" t="s">
        <v>505</v>
      </c>
      <c r="P31">
        <f>VLOOKUP(B31,'A4'!$AR$19:$AW$632,1,0)</f>
        <v>3056</v>
      </c>
    </row>
    <row r="32" spans="2:16" x14ac:dyDescent="0.55000000000000004">
      <c r="B32" s="94">
        <v>3057</v>
      </c>
      <c r="C32" s="91" t="s">
        <v>489</v>
      </c>
      <c r="D32" s="91" t="s">
        <v>506</v>
      </c>
      <c r="E32" s="91" t="s">
        <v>507</v>
      </c>
      <c r="F32" s="91" t="s">
        <v>492</v>
      </c>
      <c r="G32" s="91" t="s">
        <v>508</v>
      </c>
      <c r="H32" s="91" t="s">
        <v>509</v>
      </c>
      <c r="I32" s="91" t="s">
        <v>395</v>
      </c>
      <c r="J32" s="91" t="s">
        <v>400</v>
      </c>
      <c r="K32" s="91" t="s">
        <v>510</v>
      </c>
      <c r="L32" s="91" t="s">
        <v>511</v>
      </c>
      <c r="M32" s="91" t="s">
        <v>512</v>
      </c>
      <c r="N32" s="95" t="s">
        <v>513</v>
      </c>
      <c r="P32">
        <f>VLOOKUP(B32,'A4'!$AR$19:$AW$632,1,0)</f>
        <v>3057</v>
      </c>
    </row>
    <row r="33" spans="2:16" x14ac:dyDescent="0.55000000000000004">
      <c r="B33" s="94">
        <v>3058</v>
      </c>
      <c r="C33" s="91" t="s">
        <v>307</v>
      </c>
      <c r="D33" s="91" t="s">
        <v>514</v>
      </c>
      <c r="E33" s="91" t="s">
        <v>515</v>
      </c>
      <c r="F33" s="91" t="s">
        <v>516</v>
      </c>
      <c r="G33" s="91" t="s">
        <v>517</v>
      </c>
      <c r="H33" s="91" t="s">
        <v>518</v>
      </c>
      <c r="I33" s="91" t="s">
        <v>390</v>
      </c>
      <c r="J33" s="91" t="s">
        <v>239</v>
      </c>
      <c r="K33" s="91" t="s">
        <v>519</v>
      </c>
      <c r="L33" s="91" t="s">
        <v>520</v>
      </c>
      <c r="M33" s="91" t="s">
        <v>516</v>
      </c>
      <c r="N33" s="95" t="s">
        <v>521</v>
      </c>
      <c r="P33">
        <f>VLOOKUP(B33,'A4'!$AR$19:$AW$632,1,0)</f>
        <v>3058</v>
      </c>
    </row>
    <row r="34" spans="2:16" x14ac:dyDescent="0.55000000000000004">
      <c r="B34" s="94">
        <v>3059</v>
      </c>
      <c r="C34" s="91" t="s">
        <v>489</v>
      </c>
      <c r="D34" s="91" t="s">
        <v>522</v>
      </c>
      <c r="E34" s="91" t="s">
        <v>523</v>
      </c>
      <c r="F34" s="91" t="s">
        <v>311</v>
      </c>
      <c r="G34" s="91" t="s">
        <v>524</v>
      </c>
      <c r="H34" s="91" t="s">
        <v>525</v>
      </c>
      <c r="I34" s="91" t="s">
        <v>526</v>
      </c>
      <c r="J34" s="91" t="s">
        <v>393</v>
      </c>
      <c r="K34" s="91" t="s">
        <v>527</v>
      </c>
      <c r="L34" s="91" t="s">
        <v>270</v>
      </c>
      <c r="M34" s="91" t="s">
        <v>321</v>
      </c>
      <c r="N34" s="95" t="s">
        <v>528</v>
      </c>
      <c r="P34">
        <f>VLOOKUP(B34,'A4'!$AR$19:$AW$632,1,0)</f>
        <v>3059</v>
      </c>
    </row>
    <row r="35" spans="2:16" x14ac:dyDescent="0.55000000000000004">
      <c r="B35" s="94">
        <v>3060</v>
      </c>
      <c r="C35" s="91" t="s">
        <v>307</v>
      </c>
      <c r="D35" s="91" t="s">
        <v>529</v>
      </c>
      <c r="E35" s="91" t="s">
        <v>530</v>
      </c>
      <c r="F35" s="91" t="s">
        <v>237</v>
      </c>
      <c r="G35" s="91" t="s">
        <v>390</v>
      </c>
      <c r="H35" s="91" t="s">
        <v>531</v>
      </c>
      <c r="I35" s="91" t="s">
        <v>532</v>
      </c>
      <c r="J35" s="91" t="s">
        <v>533</v>
      </c>
      <c r="K35" s="91" t="s">
        <v>534</v>
      </c>
      <c r="L35" s="91" t="s">
        <v>302</v>
      </c>
      <c r="M35" s="91" t="s">
        <v>535</v>
      </c>
      <c r="N35" s="95" t="s">
        <v>536</v>
      </c>
      <c r="P35">
        <f>VLOOKUP(B35,'A4'!$AR$19:$AW$632,1,0)</f>
        <v>3060</v>
      </c>
    </row>
    <row r="36" spans="2:16" x14ac:dyDescent="0.55000000000000004">
      <c r="B36" s="94">
        <v>3061</v>
      </c>
      <c r="C36" s="91" t="s">
        <v>307</v>
      </c>
      <c r="D36" s="91" t="s">
        <v>537</v>
      </c>
      <c r="E36" s="91" t="s">
        <v>538</v>
      </c>
      <c r="F36" s="91" t="s">
        <v>539</v>
      </c>
      <c r="G36" s="91" t="s">
        <v>237</v>
      </c>
      <c r="H36" s="91" t="s">
        <v>540</v>
      </c>
      <c r="I36" s="91" t="s">
        <v>541</v>
      </c>
      <c r="J36" s="91" t="s">
        <v>542</v>
      </c>
      <c r="K36" s="91" t="s">
        <v>543</v>
      </c>
      <c r="L36" s="91" t="s">
        <v>544</v>
      </c>
      <c r="M36" s="91" t="s">
        <v>545</v>
      </c>
      <c r="N36" s="95" t="s">
        <v>546</v>
      </c>
      <c r="P36">
        <f>VLOOKUP(B36,'A4'!$AR$19:$AW$632,1,0)</f>
        <v>3061</v>
      </c>
    </row>
    <row r="37" spans="2:16" x14ac:dyDescent="0.55000000000000004">
      <c r="B37" s="94">
        <v>3062</v>
      </c>
      <c r="C37" s="91" t="s">
        <v>307</v>
      </c>
      <c r="D37" s="91" t="s">
        <v>547</v>
      </c>
      <c r="E37" s="91" t="s">
        <v>548</v>
      </c>
      <c r="F37" s="91" t="s">
        <v>369</v>
      </c>
      <c r="G37" s="91" t="s">
        <v>257</v>
      </c>
      <c r="H37" s="91" t="s">
        <v>549</v>
      </c>
      <c r="I37" s="91" t="s">
        <v>477</v>
      </c>
      <c r="J37" s="91" t="s">
        <v>550</v>
      </c>
      <c r="K37" s="91" t="s">
        <v>551</v>
      </c>
      <c r="L37" s="91" t="s">
        <v>552</v>
      </c>
      <c r="M37" s="91" t="s">
        <v>236</v>
      </c>
      <c r="N37" s="95" t="s">
        <v>553</v>
      </c>
      <c r="P37">
        <f>VLOOKUP(B37,'A4'!$AR$19:$AW$632,1,0)</f>
        <v>3062</v>
      </c>
    </row>
    <row r="38" spans="2:16" x14ac:dyDescent="0.55000000000000004">
      <c r="B38" s="94">
        <v>3063</v>
      </c>
      <c r="C38" s="91" t="s">
        <v>554</v>
      </c>
      <c r="D38" s="91" t="s">
        <v>555</v>
      </c>
      <c r="E38" s="91" t="s">
        <v>556</v>
      </c>
      <c r="F38" s="91" t="s">
        <v>557</v>
      </c>
      <c r="G38" s="91" t="s">
        <v>558</v>
      </c>
      <c r="H38" s="91" t="s">
        <v>559</v>
      </c>
      <c r="I38" s="91" t="s">
        <v>560</v>
      </c>
      <c r="J38" s="91" t="s">
        <v>558</v>
      </c>
      <c r="K38" s="91" t="s">
        <v>559</v>
      </c>
      <c r="L38" s="91" t="s">
        <v>561</v>
      </c>
      <c r="M38" s="91" t="s">
        <v>558</v>
      </c>
      <c r="N38" s="95" t="s">
        <v>559</v>
      </c>
      <c r="P38">
        <f>VLOOKUP(B38,'A4'!$AR$19:$AW$632,1,0)</f>
        <v>3063</v>
      </c>
    </row>
    <row r="39" spans="2:16" x14ac:dyDescent="0.55000000000000004">
      <c r="B39" s="94">
        <v>3064</v>
      </c>
      <c r="C39" s="91" t="s">
        <v>554</v>
      </c>
      <c r="D39" s="91" t="s">
        <v>562</v>
      </c>
      <c r="E39" s="91" t="s">
        <v>563</v>
      </c>
      <c r="F39" s="91" t="s">
        <v>564</v>
      </c>
      <c r="G39" s="91" t="s">
        <v>414</v>
      </c>
      <c r="H39" s="91" t="s">
        <v>565</v>
      </c>
      <c r="I39" s="91" t="s">
        <v>566</v>
      </c>
      <c r="J39" s="91" t="s">
        <v>567</v>
      </c>
      <c r="K39" s="91" t="s">
        <v>568</v>
      </c>
      <c r="L39" s="91" t="s">
        <v>569</v>
      </c>
      <c r="M39" s="91" t="s">
        <v>570</v>
      </c>
      <c r="N39" s="95" t="s">
        <v>571</v>
      </c>
      <c r="P39">
        <f>VLOOKUP(B39,'A4'!$AR$19:$AW$632,1,0)</f>
        <v>3064</v>
      </c>
    </row>
    <row r="40" spans="2:16" x14ac:dyDescent="0.55000000000000004">
      <c r="B40" s="94">
        <v>3065</v>
      </c>
      <c r="C40" s="91" t="s">
        <v>554</v>
      </c>
      <c r="D40" s="91" t="s">
        <v>572</v>
      </c>
      <c r="E40" s="91" t="s">
        <v>573</v>
      </c>
      <c r="F40" s="91" t="s">
        <v>574</v>
      </c>
      <c r="G40" s="91" t="s">
        <v>575</v>
      </c>
      <c r="H40" s="91" t="s">
        <v>576</v>
      </c>
      <c r="I40" s="91" t="s">
        <v>577</v>
      </c>
      <c r="J40" s="91" t="s">
        <v>578</v>
      </c>
      <c r="K40" s="91" t="s">
        <v>579</v>
      </c>
      <c r="L40" s="91" t="s">
        <v>580</v>
      </c>
      <c r="M40" s="91" t="s">
        <v>581</v>
      </c>
      <c r="N40" s="95" t="s">
        <v>582</v>
      </c>
      <c r="P40">
        <f>VLOOKUP(B40,'A4'!$AR$19:$AW$632,1,0)</f>
        <v>3065</v>
      </c>
    </row>
    <row r="41" spans="2:16" x14ac:dyDescent="0.55000000000000004">
      <c r="B41" s="94">
        <v>3066</v>
      </c>
      <c r="C41" s="91" t="s">
        <v>554</v>
      </c>
      <c r="D41" s="91" t="s">
        <v>583</v>
      </c>
      <c r="E41" s="91" t="s">
        <v>584</v>
      </c>
      <c r="F41" s="91" t="s">
        <v>585</v>
      </c>
      <c r="G41" s="91" t="s">
        <v>586</v>
      </c>
      <c r="H41" s="91" t="s">
        <v>587</v>
      </c>
      <c r="I41" s="91" t="s">
        <v>588</v>
      </c>
      <c r="J41" s="91" t="s">
        <v>589</v>
      </c>
      <c r="K41" s="91" t="s">
        <v>590</v>
      </c>
      <c r="L41" s="91" t="s">
        <v>591</v>
      </c>
      <c r="M41" s="91" t="s">
        <v>592</v>
      </c>
      <c r="N41" s="95" t="s">
        <v>593</v>
      </c>
      <c r="P41">
        <f>VLOOKUP(B41,'A4'!$AR$19:$AW$632,1,0)</f>
        <v>3066</v>
      </c>
    </row>
    <row r="42" spans="2:16" x14ac:dyDescent="0.55000000000000004">
      <c r="B42" s="94">
        <v>3067</v>
      </c>
      <c r="C42" s="91" t="s">
        <v>554</v>
      </c>
      <c r="D42" s="91" t="s">
        <v>594</v>
      </c>
      <c r="E42" s="91" t="s">
        <v>595</v>
      </c>
      <c r="F42" s="91" t="s">
        <v>596</v>
      </c>
      <c r="G42" s="91" t="s">
        <v>597</v>
      </c>
      <c r="H42" s="91" t="s">
        <v>598</v>
      </c>
      <c r="I42" s="91" t="s">
        <v>599</v>
      </c>
      <c r="J42" s="91" t="s">
        <v>558</v>
      </c>
      <c r="K42" s="91" t="s">
        <v>559</v>
      </c>
      <c r="L42" s="91" t="s">
        <v>600</v>
      </c>
      <c r="M42" s="91" t="s">
        <v>558</v>
      </c>
      <c r="N42" s="95" t="s">
        <v>559</v>
      </c>
      <c r="P42">
        <f>VLOOKUP(B42,'A4'!$AR$19:$AW$632,1,0)</f>
        <v>3067</v>
      </c>
    </row>
    <row r="43" spans="2:16" x14ac:dyDescent="0.55000000000000004">
      <c r="B43" s="94">
        <v>3068</v>
      </c>
      <c r="C43" s="91" t="s">
        <v>362</v>
      </c>
      <c r="D43" s="91" t="s">
        <v>601</v>
      </c>
      <c r="E43" s="91" t="s">
        <v>602</v>
      </c>
      <c r="F43" s="91" t="s">
        <v>603</v>
      </c>
      <c r="G43" s="91" t="s">
        <v>552</v>
      </c>
      <c r="H43" s="91" t="s">
        <v>604</v>
      </c>
      <c r="I43" s="91" t="s">
        <v>605</v>
      </c>
      <c r="J43" s="91" t="s">
        <v>539</v>
      </c>
      <c r="K43" s="91" t="s">
        <v>606</v>
      </c>
      <c r="L43" s="91" t="s">
        <v>607</v>
      </c>
      <c r="M43" s="91" t="s">
        <v>257</v>
      </c>
      <c r="N43" s="95" t="s">
        <v>608</v>
      </c>
      <c r="P43">
        <f>VLOOKUP(B43,'A4'!$AR$19:$AW$632,1,0)</f>
        <v>3068</v>
      </c>
    </row>
    <row r="44" spans="2:16" x14ac:dyDescent="0.55000000000000004">
      <c r="B44" s="94">
        <v>3069</v>
      </c>
      <c r="C44" s="91" t="s">
        <v>431</v>
      </c>
      <c r="D44" s="91" t="s">
        <v>609</v>
      </c>
      <c r="E44" s="91" t="s">
        <v>610</v>
      </c>
      <c r="F44" s="91" t="s">
        <v>279</v>
      </c>
      <c r="G44" s="91" t="s">
        <v>611</v>
      </c>
      <c r="H44" s="91" t="s">
        <v>612</v>
      </c>
      <c r="I44" s="91" t="s">
        <v>613</v>
      </c>
      <c r="J44" s="91" t="s">
        <v>274</v>
      </c>
      <c r="K44" s="91" t="s">
        <v>614</v>
      </c>
      <c r="L44" s="91" t="s">
        <v>615</v>
      </c>
      <c r="M44" s="91" t="s">
        <v>278</v>
      </c>
      <c r="N44" s="95" t="s">
        <v>616</v>
      </c>
      <c r="P44">
        <f>VLOOKUP(B44,'A4'!$AR$19:$AW$632,1,0)</f>
        <v>3069</v>
      </c>
    </row>
    <row r="45" spans="2:16" x14ac:dyDescent="0.55000000000000004">
      <c r="B45" s="94">
        <v>3070</v>
      </c>
      <c r="C45" s="91" t="s">
        <v>489</v>
      </c>
      <c r="D45" s="91" t="s">
        <v>617</v>
      </c>
      <c r="E45" s="91" t="s">
        <v>618</v>
      </c>
      <c r="F45" s="91" t="s">
        <v>357</v>
      </c>
      <c r="G45" s="91" t="s">
        <v>279</v>
      </c>
      <c r="H45" s="91" t="s">
        <v>619</v>
      </c>
      <c r="I45" s="91" t="s">
        <v>292</v>
      </c>
      <c r="J45" s="91" t="s">
        <v>620</v>
      </c>
      <c r="K45" s="91" t="s">
        <v>621</v>
      </c>
      <c r="L45" s="91" t="s">
        <v>539</v>
      </c>
      <c r="M45" s="91" t="s">
        <v>542</v>
      </c>
      <c r="N45" s="95" t="s">
        <v>622</v>
      </c>
      <c r="P45">
        <f>VLOOKUP(B45,'A4'!$AR$19:$AW$632,1,0)</f>
        <v>3070</v>
      </c>
    </row>
    <row r="46" spans="2:16" x14ac:dyDescent="0.55000000000000004">
      <c r="B46" s="94">
        <v>3071</v>
      </c>
      <c r="C46" s="91" t="s">
        <v>489</v>
      </c>
      <c r="D46" s="91" t="s">
        <v>623</v>
      </c>
      <c r="E46" s="91" t="s">
        <v>624</v>
      </c>
      <c r="F46" s="91" t="s">
        <v>552</v>
      </c>
      <c r="G46" s="91" t="s">
        <v>625</v>
      </c>
      <c r="H46" s="91" t="s">
        <v>626</v>
      </c>
      <c r="I46" s="91" t="s">
        <v>627</v>
      </c>
      <c r="J46" s="91" t="s">
        <v>628</v>
      </c>
      <c r="K46" s="91" t="s">
        <v>629</v>
      </c>
      <c r="L46" s="91" t="s">
        <v>630</v>
      </c>
      <c r="M46" s="91" t="s">
        <v>631</v>
      </c>
      <c r="N46" s="95" t="s">
        <v>632</v>
      </c>
      <c r="P46">
        <f>VLOOKUP(B46,'A4'!$AR$19:$AW$632,1,0)</f>
        <v>3071</v>
      </c>
    </row>
    <row r="47" spans="2:16" x14ac:dyDescent="0.55000000000000004">
      <c r="B47" s="94">
        <v>3072</v>
      </c>
      <c r="C47" s="91" t="s">
        <v>307</v>
      </c>
      <c r="D47" s="91" t="s">
        <v>633</v>
      </c>
      <c r="E47" s="91" t="s">
        <v>634</v>
      </c>
      <c r="F47" s="91" t="s">
        <v>366</v>
      </c>
      <c r="G47" s="91" t="s">
        <v>480</v>
      </c>
      <c r="H47" s="91" t="s">
        <v>635</v>
      </c>
      <c r="I47" s="91" t="s">
        <v>356</v>
      </c>
      <c r="J47" s="91" t="s">
        <v>268</v>
      </c>
      <c r="K47" s="91" t="s">
        <v>636</v>
      </c>
      <c r="L47" s="91" t="s">
        <v>605</v>
      </c>
      <c r="M47" s="91" t="s">
        <v>267</v>
      </c>
      <c r="N47" s="95" t="s">
        <v>637</v>
      </c>
      <c r="P47">
        <f>VLOOKUP(B47,'A4'!$AR$19:$AW$632,1,0)</f>
        <v>3072</v>
      </c>
    </row>
    <row r="48" spans="2:16" x14ac:dyDescent="0.55000000000000004">
      <c r="B48" s="94">
        <v>3073</v>
      </c>
      <c r="C48" s="91" t="s">
        <v>489</v>
      </c>
      <c r="D48" s="91" t="s">
        <v>638</v>
      </c>
      <c r="E48" s="91" t="s">
        <v>554</v>
      </c>
      <c r="F48" s="91" t="s">
        <v>639</v>
      </c>
      <c r="G48" s="91" t="s">
        <v>374</v>
      </c>
      <c r="H48" s="91" t="s">
        <v>640</v>
      </c>
      <c r="I48" s="91" t="s">
        <v>542</v>
      </c>
      <c r="J48" s="91" t="s">
        <v>520</v>
      </c>
      <c r="K48" s="91" t="s">
        <v>641</v>
      </c>
      <c r="L48" s="91" t="s">
        <v>613</v>
      </c>
      <c r="M48" s="91" t="s">
        <v>401</v>
      </c>
      <c r="N48" s="95" t="s">
        <v>642</v>
      </c>
      <c r="P48">
        <f>VLOOKUP(B48,'A4'!$AR$19:$AW$632,1,0)</f>
        <v>3073</v>
      </c>
    </row>
    <row r="49" spans="2:16" x14ac:dyDescent="0.55000000000000004">
      <c r="B49" s="94">
        <v>3074</v>
      </c>
      <c r="C49" s="91" t="s">
        <v>431</v>
      </c>
      <c r="D49" s="91" t="s">
        <v>643</v>
      </c>
      <c r="E49" s="91" t="s">
        <v>644</v>
      </c>
      <c r="F49" s="91" t="s">
        <v>289</v>
      </c>
      <c r="G49" s="91" t="s">
        <v>630</v>
      </c>
      <c r="H49" s="91" t="s">
        <v>645</v>
      </c>
      <c r="I49" s="91" t="s">
        <v>256</v>
      </c>
      <c r="J49" s="91" t="s">
        <v>544</v>
      </c>
      <c r="K49" s="91" t="s">
        <v>646</v>
      </c>
      <c r="L49" s="91" t="s">
        <v>647</v>
      </c>
      <c r="M49" s="91" t="s">
        <v>240</v>
      </c>
      <c r="N49" s="95" t="s">
        <v>648</v>
      </c>
      <c r="P49">
        <f>VLOOKUP(B49,'A4'!$AR$19:$AW$632,1,0)</f>
        <v>3074</v>
      </c>
    </row>
    <row r="50" spans="2:16" x14ac:dyDescent="0.55000000000000004">
      <c r="B50" s="94">
        <v>3075</v>
      </c>
      <c r="C50" s="91" t="s">
        <v>264</v>
      </c>
      <c r="D50" s="91" t="s">
        <v>649</v>
      </c>
      <c r="E50" s="91" t="s">
        <v>650</v>
      </c>
      <c r="F50" s="91" t="s">
        <v>651</v>
      </c>
      <c r="G50" s="91" t="s">
        <v>256</v>
      </c>
      <c r="H50" s="91" t="s">
        <v>652</v>
      </c>
      <c r="I50" s="91" t="s">
        <v>267</v>
      </c>
      <c r="J50" s="91" t="s">
        <v>653</v>
      </c>
      <c r="K50" s="91" t="s">
        <v>654</v>
      </c>
      <c r="L50" s="91" t="s">
        <v>655</v>
      </c>
      <c r="M50" s="91" t="s">
        <v>627</v>
      </c>
      <c r="N50" s="95" t="s">
        <v>656</v>
      </c>
      <c r="P50">
        <f>VLOOKUP(B50,'A4'!$AR$19:$AW$632,1,0)</f>
        <v>3075</v>
      </c>
    </row>
    <row r="51" spans="2:16" x14ac:dyDescent="0.55000000000000004">
      <c r="B51" s="94">
        <v>3076</v>
      </c>
      <c r="C51" s="91" t="s">
        <v>230</v>
      </c>
      <c r="D51" s="91" t="s">
        <v>657</v>
      </c>
      <c r="E51" s="91" t="s">
        <v>658</v>
      </c>
      <c r="F51" s="91" t="s">
        <v>279</v>
      </c>
      <c r="G51" s="91" t="s">
        <v>249</v>
      </c>
      <c r="H51" s="91" t="s">
        <v>659</v>
      </c>
      <c r="I51" s="91" t="s">
        <v>613</v>
      </c>
      <c r="J51" s="91" t="s">
        <v>660</v>
      </c>
      <c r="K51" s="91" t="s">
        <v>661</v>
      </c>
      <c r="L51" s="91" t="s">
        <v>615</v>
      </c>
      <c r="M51" s="91" t="s">
        <v>662</v>
      </c>
      <c r="N51" s="95" t="s">
        <v>663</v>
      </c>
      <c r="P51">
        <f>VLOOKUP(B51,'A4'!$AR$19:$AW$632,1,0)</f>
        <v>3076</v>
      </c>
    </row>
    <row r="52" spans="2:16" x14ac:dyDescent="0.55000000000000004">
      <c r="B52" s="94">
        <v>3077</v>
      </c>
      <c r="C52" s="91" t="s">
        <v>242</v>
      </c>
      <c r="D52" s="91" t="s">
        <v>664</v>
      </c>
      <c r="E52" s="91" t="s">
        <v>665</v>
      </c>
      <c r="F52" s="91" t="s">
        <v>366</v>
      </c>
      <c r="G52" s="91" t="s">
        <v>666</v>
      </c>
      <c r="H52" s="91" t="s">
        <v>667</v>
      </c>
      <c r="I52" s="91" t="s">
        <v>356</v>
      </c>
      <c r="J52" s="91" t="s">
        <v>517</v>
      </c>
      <c r="K52" s="91" t="s">
        <v>668</v>
      </c>
      <c r="L52" s="91" t="s">
        <v>669</v>
      </c>
      <c r="M52" s="91" t="s">
        <v>311</v>
      </c>
      <c r="N52" s="95" t="s">
        <v>670</v>
      </c>
      <c r="P52">
        <f>VLOOKUP(B52,'A4'!$AR$19:$AW$632,1,0)</f>
        <v>3077</v>
      </c>
    </row>
    <row r="53" spans="2:16" x14ac:dyDescent="0.55000000000000004">
      <c r="B53" s="94">
        <v>3078</v>
      </c>
      <c r="C53" s="91" t="s">
        <v>264</v>
      </c>
      <c r="D53" s="91" t="s">
        <v>671</v>
      </c>
      <c r="E53" s="91" t="s">
        <v>672</v>
      </c>
      <c r="F53" s="91" t="s">
        <v>239</v>
      </c>
      <c r="G53" s="91" t="s">
        <v>262</v>
      </c>
      <c r="H53" s="91" t="s">
        <v>673</v>
      </c>
      <c r="I53" s="91" t="s">
        <v>374</v>
      </c>
      <c r="J53" s="91" t="s">
        <v>662</v>
      </c>
      <c r="K53" s="91" t="s">
        <v>674</v>
      </c>
      <c r="L53" s="91" t="s">
        <v>675</v>
      </c>
      <c r="M53" s="91" t="s">
        <v>676</v>
      </c>
      <c r="N53" s="95" t="s">
        <v>677</v>
      </c>
      <c r="P53">
        <f>VLOOKUP(B53,'A4'!$AR$19:$AW$632,1,0)</f>
        <v>3078</v>
      </c>
    </row>
    <row r="54" spans="2:16" x14ac:dyDescent="0.55000000000000004">
      <c r="B54" s="94">
        <v>3079</v>
      </c>
      <c r="C54" s="91" t="s">
        <v>264</v>
      </c>
      <c r="D54" s="91" t="s">
        <v>678</v>
      </c>
      <c r="E54" s="91" t="s">
        <v>679</v>
      </c>
      <c r="F54" s="91" t="s">
        <v>607</v>
      </c>
      <c r="G54" s="91" t="s">
        <v>680</v>
      </c>
      <c r="H54" s="91" t="s">
        <v>681</v>
      </c>
      <c r="I54" s="91" t="s">
        <v>357</v>
      </c>
      <c r="J54" s="91" t="s">
        <v>267</v>
      </c>
      <c r="K54" s="91" t="s">
        <v>682</v>
      </c>
      <c r="L54" s="91" t="s">
        <v>245</v>
      </c>
      <c r="M54" s="91" t="s">
        <v>246</v>
      </c>
      <c r="N54" s="95" t="s">
        <v>683</v>
      </c>
      <c r="P54">
        <f>VLOOKUP(B54,'A4'!$AR$19:$AW$632,1,0)</f>
        <v>3079</v>
      </c>
    </row>
    <row r="55" spans="2:16" x14ac:dyDescent="0.55000000000000004">
      <c r="B55" s="94">
        <v>3080</v>
      </c>
      <c r="C55" s="91" t="s">
        <v>264</v>
      </c>
      <c r="D55" s="91" t="s">
        <v>684</v>
      </c>
      <c r="E55" s="91" t="s">
        <v>665</v>
      </c>
      <c r="F55" s="91" t="s">
        <v>476</v>
      </c>
      <c r="G55" s="91" t="s">
        <v>256</v>
      </c>
      <c r="H55" s="91" t="s">
        <v>685</v>
      </c>
      <c r="I55" s="91" t="s">
        <v>368</v>
      </c>
      <c r="J55" s="91" t="s">
        <v>653</v>
      </c>
      <c r="K55" s="91" t="s">
        <v>686</v>
      </c>
      <c r="L55" s="91" t="s">
        <v>288</v>
      </c>
      <c r="M55" s="91" t="s">
        <v>627</v>
      </c>
      <c r="N55" s="95" t="s">
        <v>687</v>
      </c>
      <c r="P55">
        <f>VLOOKUP(B55,'A4'!$AR$19:$AW$632,1,0)</f>
        <v>3080</v>
      </c>
    </row>
    <row r="56" spans="2:16" x14ac:dyDescent="0.55000000000000004">
      <c r="B56" s="94">
        <v>3082</v>
      </c>
      <c r="C56" s="91" t="s">
        <v>264</v>
      </c>
      <c r="D56" s="91" t="s">
        <v>688</v>
      </c>
      <c r="E56" s="91" t="s">
        <v>689</v>
      </c>
      <c r="F56" s="91" t="s">
        <v>479</v>
      </c>
      <c r="G56" s="91" t="s">
        <v>359</v>
      </c>
      <c r="H56" s="91" t="s">
        <v>690</v>
      </c>
      <c r="I56" s="91" t="s">
        <v>368</v>
      </c>
      <c r="J56" s="91" t="s">
        <v>691</v>
      </c>
      <c r="K56" s="91" t="s">
        <v>692</v>
      </c>
      <c r="L56" s="91" t="s">
        <v>356</v>
      </c>
      <c r="M56" s="91" t="s">
        <v>369</v>
      </c>
      <c r="N56" s="95" t="s">
        <v>693</v>
      </c>
      <c r="P56">
        <f>VLOOKUP(B56,'A4'!$AR$19:$AW$632,1,0)</f>
        <v>3082</v>
      </c>
    </row>
    <row r="57" spans="2:16" x14ac:dyDescent="0.55000000000000004">
      <c r="B57" s="94">
        <v>3083</v>
      </c>
      <c r="C57" s="91" t="s">
        <v>264</v>
      </c>
      <c r="D57" s="91" t="s">
        <v>694</v>
      </c>
      <c r="E57" s="91" t="s">
        <v>695</v>
      </c>
      <c r="F57" s="91" t="s">
        <v>368</v>
      </c>
      <c r="G57" s="91" t="s">
        <v>360</v>
      </c>
      <c r="H57" s="91" t="s">
        <v>696</v>
      </c>
      <c r="I57" s="91" t="s">
        <v>359</v>
      </c>
      <c r="J57" s="91" t="s">
        <v>697</v>
      </c>
      <c r="K57" s="91" t="s">
        <v>698</v>
      </c>
      <c r="L57" s="91" t="s">
        <v>354</v>
      </c>
      <c r="M57" s="91" t="s">
        <v>552</v>
      </c>
      <c r="N57" s="95" t="s">
        <v>699</v>
      </c>
      <c r="P57">
        <f>VLOOKUP(B57,'A4'!$AR$19:$AW$632,1,0)</f>
        <v>3083</v>
      </c>
    </row>
    <row r="58" spans="2:16" x14ac:dyDescent="0.55000000000000004">
      <c r="B58" s="94">
        <v>3084</v>
      </c>
      <c r="C58" s="91" t="s">
        <v>264</v>
      </c>
      <c r="D58" s="91" t="s">
        <v>700</v>
      </c>
      <c r="E58" s="91" t="s">
        <v>701</v>
      </c>
      <c r="F58" s="91" t="s">
        <v>605</v>
      </c>
      <c r="G58" s="91" t="s">
        <v>289</v>
      </c>
      <c r="H58" s="91" t="s">
        <v>702</v>
      </c>
      <c r="I58" s="91" t="s">
        <v>233</v>
      </c>
      <c r="J58" s="91" t="s">
        <v>294</v>
      </c>
      <c r="K58" s="91" t="s">
        <v>703</v>
      </c>
      <c r="L58" s="91" t="s">
        <v>357</v>
      </c>
      <c r="M58" s="91" t="s">
        <v>480</v>
      </c>
      <c r="N58" s="95" t="s">
        <v>704</v>
      </c>
      <c r="P58">
        <f>VLOOKUP(B58,'A4'!$AR$19:$AW$632,1,0)</f>
        <v>3084</v>
      </c>
    </row>
    <row r="59" spans="2:16" x14ac:dyDescent="0.55000000000000004">
      <c r="B59" s="94">
        <v>3085</v>
      </c>
      <c r="C59" s="91" t="s">
        <v>264</v>
      </c>
      <c r="D59" s="91" t="s">
        <v>453</v>
      </c>
      <c r="E59" s="91" t="s">
        <v>705</v>
      </c>
      <c r="F59" s="91" t="s">
        <v>706</v>
      </c>
      <c r="G59" s="91" t="s">
        <v>480</v>
      </c>
      <c r="H59" s="91" t="s">
        <v>707</v>
      </c>
      <c r="I59" s="91" t="s">
        <v>480</v>
      </c>
      <c r="J59" s="91" t="s">
        <v>708</v>
      </c>
      <c r="K59" s="91" t="s">
        <v>709</v>
      </c>
      <c r="L59" s="91" t="s">
        <v>256</v>
      </c>
      <c r="M59" s="91" t="s">
        <v>267</v>
      </c>
      <c r="N59" s="95" t="s">
        <v>710</v>
      </c>
      <c r="P59">
        <f>VLOOKUP(B59,'A4'!$AR$19:$AW$632,1,0)</f>
        <v>3085</v>
      </c>
    </row>
    <row r="60" spans="2:16" x14ac:dyDescent="0.55000000000000004">
      <c r="B60" s="94">
        <v>3086</v>
      </c>
      <c r="C60" s="91" t="s">
        <v>264</v>
      </c>
      <c r="D60" s="91" t="s">
        <v>711</v>
      </c>
      <c r="E60" s="91" t="s">
        <v>712</v>
      </c>
      <c r="F60" s="91" t="s">
        <v>294</v>
      </c>
      <c r="G60" s="91" t="s">
        <v>245</v>
      </c>
      <c r="H60" s="91" t="s">
        <v>713</v>
      </c>
      <c r="I60" s="91" t="s">
        <v>653</v>
      </c>
      <c r="J60" s="91" t="s">
        <v>552</v>
      </c>
      <c r="K60" s="91" t="s">
        <v>714</v>
      </c>
      <c r="L60" s="91" t="s">
        <v>666</v>
      </c>
      <c r="M60" s="91" t="s">
        <v>292</v>
      </c>
      <c r="N60" s="95" t="s">
        <v>715</v>
      </c>
      <c r="P60">
        <f>VLOOKUP(B60,'A4'!$AR$19:$AW$632,1,0)</f>
        <v>3086</v>
      </c>
    </row>
    <row r="61" spans="2:16" x14ac:dyDescent="0.55000000000000004">
      <c r="B61" s="94">
        <v>3087</v>
      </c>
      <c r="C61" s="91" t="s">
        <v>264</v>
      </c>
      <c r="D61" s="91" t="s">
        <v>716</v>
      </c>
      <c r="E61" s="91" t="s">
        <v>717</v>
      </c>
      <c r="F61" s="91" t="s">
        <v>476</v>
      </c>
      <c r="G61" s="91" t="s">
        <v>651</v>
      </c>
      <c r="H61" s="91" t="s">
        <v>718</v>
      </c>
      <c r="I61" s="91" t="s">
        <v>603</v>
      </c>
      <c r="J61" s="91" t="s">
        <v>680</v>
      </c>
      <c r="K61" s="91" t="s">
        <v>719</v>
      </c>
      <c r="L61" s="91" t="s">
        <v>368</v>
      </c>
      <c r="M61" s="91" t="s">
        <v>256</v>
      </c>
      <c r="N61" s="95" t="s">
        <v>720</v>
      </c>
      <c r="P61">
        <f>VLOOKUP(B61,'A4'!$AR$19:$AW$632,1,0)</f>
        <v>3087</v>
      </c>
    </row>
    <row r="62" spans="2:16" x14ac:dyDescent="0.55000000000000004">
      <c r="B62" s="94">
        <v>3088</v>
      </c>
      <c r="C62" s="91" t="s">
        <v>264</v>
      </c>
      <c r="D62" s="91" t="s">
        <v>721</v>
      </c>
      <c r="E62" s="91" t="s">
        <v>722</v>
      </c>
      <c r="F62" s="91" t="s">
        <v>234</v>
      </c>
      <c r="G62" s="91" t="s">
        <v>630</v>
      </c>
      <c r="H62" s="91" t="s">
        <v>723</v>
      </c>
      <c r="I62" s="91" t="s">
        <v>724</v>
      </c>
      <c r="J62" s="91" t="s">
        <v>544</v>
      </c>
      <c r="K62" s="91" t="s">
        <v>725</v>
      </c>
      <c r="L62" s="91" t="s">
        <v>237</v>
      </c>
      <c r="M62" s="91" t="s">
        <v>249</v>
      </c>
      <c r="N62" s="95" t="s">
        <v>726</v>
      </c>
      <c r="P62">
        <f>VLOOKUP(B62,'A4'!$AR$19:$AW$632,1,0)</f>
        <v>3088</v>
      </c>
    </row>
    <row r="63" spans="2:16" x14ac:dyDescent="0.55000000000000004">
      <c r="B63" s="94">
        <v>3089</v>
      </c>
      <c r="C63" s="91" t="s">
        <v>264</v>
      </c>
      <c r="D63" s="91" t="s">
        <v>727</v>
      </c>
      <c r="E63" s="91" t="s">
        <v>728</v>
      </c>
      <c r="F63" s="91" t="s">
        <v>246</v>
      </c>
      <c r="G63" s="91" t="s">
        <v>627</v>
      </c>
      <c r="H63" s="91" t="s">
        <v>729</v>
      </c>
      <c r="I63" s="91" t="s">
        <v>311</v>
      </c>
      <c r="J63" s="91" t="s">
        <v>541</v>
      </c>
      <c r="K63" s="91" t="s">
        <v>730</v>
      </c>
      <c r="L63" s="91" t="s">
        <v>625</v>
      </c>
      <c r="M63" s="91" t="s">
        <v>299</v>
      </c>
      <c r="N63" s="95" t="s">
        <v>731</v>
      </c>
      <c r="P63">
        <f>VLOOKUP(B63,'A4'!$AR$19:$AW$632,1,0)</f>
        <v>3089</v>
      </c>
    </row>
    <row r="64" spans="2:16" x14ac:dyDescent="0.55000000000000004">
      <c r="B64" s="94">
        <v>3090</v>
      </c>
      <c r="C64" s="91" t="s">
        <v>264</v>
      </c>
      <c r="D64" s="91" t="s">
        <v>732</v>
      </c>
      <c r="E64" s="91" t="s">
        <v>733</v>
      </c>
      <c r="F64" s="91" t="s">
        <v>550</v>
      </c>
      <c r="G64" s="91" t="s">
        <v>734</v>
      </c>
      <c r="H64" s="91" t="s">
        <v>735</v>
      </c>
      <c r="I64" s="91" t="s">
        <v>736</v>
      </c>
      <c r="J64" s="91" t="s">
        <v>541</v>
      </c>
      <c r="K64" s="91" t="s">
        <v>737</v>
      </c>
      <c r="L64" s="91" t="s">
        <v>738</v>
      </c>
      <c r="M64" s="91" t="s">
        <v>299</v>
      </c>
      <c r="N64" s="95" t="s">
        <v>739</v>
      </c>
      <c r="P64">
        <f>VLOOKUP(B64,'A4'!$AR$19:$AW$632,1,0)</f>
        <v>3090</v>
      </c>
    </row>
    <row r="65" spans="2:16" x14ac:dyDescent="0.55000000000000004">
      <c r="B65" s="94">
        <v>3091</v>
      </c>
      <c r="C65" s="91" t="s">
        <v>264</v>
      </c>
      <c r="D65" s="91" t="s">
        <v>740</v>
      </c>
      <c r="E65" s="91" t="s">
        <v>741</v>
      </c>
      <c r="F65" s="91" t="s">
        <v>314</v>
      </c>
      <c r="G65" s="91" t="s">
        <v>311</v>
      </c>
      <c r="H65" s="91" t="s">
        <v>742</v>
      </c>
      <c r="I65" s="91" t="s">
        <v>743</v>
      </c>
      <c r="J65" s="91" t="s">
        <v>376</v>
      </c>
      <c r="K65" s="91" t="s">
        <v>744</v>
      </c>
      <c r="L65" s="91" t="s">
        <v>745</v>
      </c>
      <c r="M65" s="91" t="s">
        <v>343</v>
      </c>
      <c r="N65" s="95" t="s">
        <v>746</v>
      </c>
      <c r="P65">
        <f>VLOOKUP(B65,'A4'!$AR$19:$AW$632,1,0)</f>
        <v>3091</v>
      </c>
    </row>
    <row r="66" spans="2:16" x14ac:dyDescent="0.55000000000000004">
      <c r="B66" s="94">
        <v>3092</v>
      </c>
      <c r="C66" s="91" t="s">
        <v>264</v>
      </c>
      <c r="D66" s="91" t="s">
        <v>747</v>
      </c>
      <c r="E66" s="91" t="s">
        <v>748</v>
      </c>
      <c r="F66" s="91" t="s">
        <v>749</v>
      </c>
      <c r="G66" s="91" t="s">
        <v>750</v>
      </c>
      <c r="H66" s="91" t="s">
        <v>751</v>
      </c>
      <c r="I66" s="91" t="s">
        <v>384</v>
      </c>
      <c r="J66" s="91" t="s">
        <v>752</v>
      </c>
      <c r="K66" s="91" t="s">
        <v>753</v>
      </c>
      <c r="L66" s="91" t="s">
        <v>281</v>
      </c>
      <c r="M66" s="91" t="s">
        <v>754</v>
      </c>
      <c r="N66" s="95" t="s">
        <v>755</v>
      </c>
      <c r="P66">
        <f>VLOOKUP(B66,'A4'!$AR$19:$AW$632,1,0)</f>
        <v>3092</v>
      </c>
    </row>
    <row r="67" spans="2:16" x14ac:dyDescent="0.55000000000000004">
      <c r="B67" s="94">
        <v>3093</v>
      </c>
      <c r="C67" s="91" t="s">
        <v>264</v>
      </c>
      <c r="D67" s="91" t="s">
        <v>756</v>
      </c>
      <c r="E67" s="91" t="s">
        <v>757</v>
      </c>
      <c r="F67" s="91" t="s">
        <v>758</v>
      </c>
      <c r="G67" s="91" t="s">
        <v>252</v>
      </c>
      <c r="H67" s="91" t="s">
        <v>759</v>
      </c>
      <c r="I67" s="91" t="s">
        <v>760</v>
      </c>
      <c r="J67" s="91" t="s">
        <v>761</v>
      </c>
      <c r="K67" s="91" t="s">
        <v>762</v>
      </c>
      <c r="L67" s="91" t="s">
        <v>763</v>
      </c>
      <c r="M67" s="91" t="s">
        <v>270</v>
      </c>
      <c r="N67" s="95" t="s">
        <v>764</v>
      </c>
      <c r="P67">
        <f>VLOOKUP(B67,'A4'!$AR$19:$AW$632,1,0)</f>
        <v>3093</v>
      </c>
    </row>
    <row r="68" spans="2:16" x14ac:dyDescent="0.55000000000000004">
      <c r="B68" s="94">
        <v>3094</v>
      </c>
      <c r="C68" s="91" t="s">
        <v>264</v>
      </c>
      <c r="D68" s="91" t="s">
        <v>765</v>
      </c>
      <c r="E68" s="91" t="s">
        <v>766</v>
      </c>
      <c r="F68" s="91" t="s">
        <v>767</v>
      </c>
      <c r="G68" s="91" t="s">
        <v>613</v>
      </c>
      <c r="H68" s="91" t="s">
        <v>768</v>
      </c>
      <c r="I68" s="91" t="s">
        <v>769</v>
      </c>
      <c r="J68" s="91" t="s">
        <v>770</v>
      </c>
      <c r="K68" s="91" t="s">
        <v>771</v>
      </c>
      <c r="L68" s="91" t="s">
        <v>772</v>
      </c>
      <c r="M68" s="91" t="s">
        <v>773</v>
      </c>
      <c r="N68" s="95" t="s">
        <v>774</v>
      </c>
      <c r="P68">
        <f>VLOOKUP(B68,'A4'!$AR$19:$AW$632,1,0)</f>
        <v>3094</v>
      </c>
    </row>
    <row r="69" spans="2:16" x14ac:dyDescent="0.55000000000000004">
      <c r="B69" s="94">
        <v>3095</v>
      </c>
      <c r="C69" s="91" t="s">
        <v>452</v>
      </c>
      <c r="D69" s="91" t="s">
        <v>775</v>
      </c>
      <c r="E69" s="91" t="s">
        <v>776</v>
      </c>
      <c r="F69" s="91" t="s">
        <v>777</v>
      </c>
      <c r="G69" s="91" t="s">
        <v>395</v>
      </c>
      <c r="H69" s="91" t="s">
        <v>778</v>
      </c>
      <c r="I69" s="91" t="s">
        <v>779</v>
      </c>
      <c r="J69" s="91" t="s">
        <v>780</v>
      </c>
      <c r="K69" s="91" t="s">
        <v>781</v>
      </c>
      <c r="L69" s="91" t="s">
        <v>782</v>
      </c>
      <c r="M69" s="91" t="s">
        <v>783</v>
      </c>
      <c r="N69" s="95" t="s">
        <v>784</v>
      </c>
      <c r="P69">
        <f>VLOOKUP(B69,'A4'!$AR$19:$AW$632,1,0)</f>
        <v>3095</v>
      </c>
    </row>
    <row r="70" spans="2:16" x14ac:dyDescent="0.55000000000000004">
      <c r="B70" s="94">
        <v>3096</v>
      </c>
      <c r="C70" s="91" t="s">
        <v>264</v>
      </c>
      <c r="D70" s="91" t="s">
        <v>785</v>
      </c>
      <c r="E70" s="91" t="s">
        <v>786</v>
      </c>
      <c r="F70" s="91" t="s">
        <v>761</v>
      </c>
      <c r="G70" s="91" t="s">
        <v>613</v>
      </c>
      <c r="H70" s="91" t="s">
        <v>787</v>
      </c>
      <c r="I70" s="91" t="s">
        <v>788</v>
      </c>
      <c r="J70" s="91" t="s">
        <v>676</v>
      </c>
      <c r="K70" s="91" t="s">
        <v>789</v>
      </c>
      <c r="L70" s="91" t="s">
        <v>415</v>
      </c>
      <c r="M70" s="91" t="s">
        <v>790</v>
      </c>
      <c r="N70" s="95" t="s">
        <v>791</v>
      </c>
      <c r="P70">
        <f>VLOOKUP(B70,'A4'!$AR$19:$AW$632,1,0)</f>
        <v>3096</v>
      </c>
    </row>
    <row r="71" spans="2:16" x14ac:dyDescent="0.55000000000000004">
      <c r="B71" s="94">
        <v>3097</v>
      </c>
      <c r="C71" s="91" t="s">
        <v>264</v>
      </c>
      <c r="D71" s="91" t="s">
        <v>792</v>
      </c>
      <c r="E71" s="91" t="s">
        <v>793</v>
      </c>
      <c r="F71" s="91" t="s">
        <v>256</v>
      </c>
      <c r="G71" s="91" t="s">
        <v>268</v>
      </c>
      <c r="H71" s="91" t="s">
        <v>794</v>
      </c>
      <c r="I71" s="91" t="s">
        <v>630</v>
      </c>
      <c r="J71" s="91" t="s">
        <v>655</v>
      </c>
      <c r="K71" s="91" t="s">
        <v>795</v>
      </c>
      <c r="L71" s="91" t="s">
        <v>299</v>
      </c>
      <c r="M71" s="91" t="s">
        <v>639</v>
      </c>
      <c r="N71" s="95" t="s">
        <v>796</v>
      </c>
      <c r="P71">
        <f>VLOOKUP(B71,'A4'!$AR$19:$AW$632,1,0)</f>
        <v>3097</v>
      </c>
    </row>
    <row r="72" spans="2:16" x14ac:dyDescent="0.55000000000000004">
      <c r="B72" s="94">
        <v>3098</v>
      </c>
      <c r="C72" s="91" t="s">
        <v>264</v>
      </c>
      <c r="D72" s="91" t="s">
        <v>797</v>
      </c>
      <c r="E72" s="91" t="s">
        <v>798</v>
      </c>
      <c r="F72" s="91" t="s">
        <v>651</v>
      </c>
      <c r="G72" s="91" t="s">
        <v>294</v>
      </c>
      <c r="H72" s="91" t="s">
        <v>799</v>
      </c>
      <c r="I72" s="91" t="s">
        <v>647</v>
      </c>
      <c r="J72" s="91" t="s">
        <v>234</v>
      </c>
      <c r="K72" s="91" t="s">
        <v>800</v>
      </c>
      <c r="L72" s="91" t="s">
        <v>627</v>
      </c>
      <c r="M72" s="91" t="s">
        <v>268</v>
      </c>
      <c r="N72" s="95" t="s">
        <v>801</v>
      </c>
      <c r="P72">
        <f>VLOOKUP(B72,'A4'!$AR$19:$AW$632,1,0)</f>
        <v>3098</v>
      </c>
    </row>
    <row r="73" spans="2:16" x14ac:dyDescent="0.55000000000000004">
      <c r="B73" s="94">
        <v>3099</v>
      </c>
      <c r="C73" s="91" t="s">
        <v>264</v>
      </c>
      <c r="D73" s="91" t="s">
        <v>802</v>
      </c>
      <c r="E73" s="91" t="s">
        <v>803</v>
      </c>
      <c r="F73" s="91" t="s">
        <v>651</v>
      </c>
      <c r="G73" s="91" t="s">
        <v>539</v>
      </c>
      <c r="H73" s="91" t="s">
        <v>804</v>
      </c>
      <c r="I73" s="91" t="s">
        <v>647</v>
      </c>
      <c r="J73" s="91" t="s">
        <v>627</v>
      </c>
      <c r="K73" s="91" t="s">
        <v>805</v>
      </c>
      <c r="L73" s="91" t="s">
        <v>627</v>
      </c>
      <c r="M73" s="91" t="s">
        <v>550</v>
      </c>
      <c r="N73" s="95" t="s">
        <v>806</v>
      </c>
      <c r="P73">
        <f>VLOOKUP(B73,'A4'!$AR$19:$AW$632,1,0)</f>
        <v>3099</v>
      </c>
    </row>
    <row r="74" spans="2:16" x14ac:dyDescent="0.55000000000000004">
      <c r="B74" s="94">
        <v>3100</v>
      </c>
      <c r="C74" s="91" t="s">
        <v>264</v>
      </c>
      <c r="D74" s="91" t="s">
        <v>807</v>
      </c>
      <c r="E74" s="91" t="s">
        <v>808</v>
      </c>
      <c r="F74" s="91" t="s">
        <v>359</v>
      </c>
      <c r="G74" s="91" t="s">
        <v>245</v>
      </c>
      <c r="H74" s="91" t="s">
        <v>809</v>
      </c>
      <c r="I74" s="91" t="s">
        <v>357</v>
      </c>
      <c r="J74" s="91" t="s">
        <v>552</v>
      </c>
      <c r="K74" s="91" t="s">
        <v>810</v>
      </c>
      <c r="L74" s="91" t="s">
        <v>360</v>
      </c>
      <c r="M74" s="91" t="s">
        <v>292</v>
      </c>
      <c r="N74" s="95" t="s">
        <v>811</v>
      </c>
      <c r="P74">
        <f>VLOOKUP(B74,'A4'!$AR$19:$AW$632,1,0)</f>
        <v>3100</v>
      </c>
    </row>
    <row r="75" spans="2:16" x14ac:dyDescent="0.55000000000000004">
      <c r="B75" s="94">
        <v>3101</v>
      </c>
      <c r="C75" s="91" t="s">
        <v>264</v>
      </c>
      <c r="D75" s="91" t="s">
        <v>812</v>
      </c>
      <c r="E75" s="91" t="s">
        <v>808</v>
      </c>
      <c r="F75" s="91" t="s">
        <v>353</v>
      </c>
      <c r="G75" s="91" t="s">
        <v>354</v>
      </c>
      <c r="H75" s="91" t="s">
        <v>813</v>
      </c>
      <c r="I75" s="91" t="s">
        <v>366</v>
      </c>
      <c r="J75" s="91" t="s">
        <v>814</v>
      </c>
      <c r="K75" s="91" t="s">
        <v>815</v>
      </c>
      <c r="L75" s="91" t="s">
        <v>368</v>
      </c>
      <c r="M75" s="91" t="s">
        <v>706</v>
      </c>
      <c r="N75" s="95" t="s">
        <v>816</v>
      </c>
      <c r="P75">
        <f>VLOOKUP(B75,'A4'!$AR$19:$AW$632,1,0)</f>
        <v>3101</v>
      </c>
    </row>
    <row r="76" spans="2:16" x14ac:dyDescent="0.55000000000000004">
      <c r="B76" s="94">
        <v>3102</v>
      </c>
      <c r="C76" s="91" t="s">
        <v>264</v>
      </c>
      <c r="D76" s="91" t="s">
        <v>817</v>
      </c>
      <c r="E76" s="91" t="s">
        <v>818</v>
      </c>
      <c r="F76" s="91" t="s">
        <v>627</v>
      </c>
      <c r="G76" s="91" t="s">
        <v>248</v>
      </c>
      <c r="H76" s="91" t="s">
        <v>819</v>
      </c>
      <c r="I76" s="91" t="s">
        <v>240</v>
      </c>
      <c r="J76" s="91" t="s">
        <v>820</v>
      </c>
      <c r="K76" s="91" t="s">
        <v>821</v>
      </c>
      <c r="L76" s="91" t="s">
        <v>516</v>
      </c>
      <c r="M76" s="91" t="s">
        <v>822</v>
      </c>
      <c r="N76" s="95" t="s">
        <v>823</v>
      </c>
      <c r="P76">
        <f>VLOOKUP(B76,'A4'!$AR$19:$AW$632,1,0)</f>
        <v>3102</v>
      </c>
    </row>
    <row r="77" spans="2:16" x14ac:dyDescent="0.55000000000000004">
      <c r="B77" s="94">
        <v>3103</v>
      </c>
      <c r="C77" s="91" t="s">
        <v>264</v>
      </c>
      <c r="D77" s="91" t="s">
        <v>824</v>
      </c>
      <c r="E77" s="91" t="s">
        <v>825</v>
      </c>
      <c r="F77" s="91" t="s">
        <v>647</v>
      </c>
      <c r="G77" s="91" t="s">
        <v>724</v>
      </c>
      <c r="H77" s="91" t="s">
        <v>826</v>
      </c>
      <c r="I77" s="91" t="s">
        <v>517</v>
      </c>
      <c r="J77" s="91" t="s">
        <v>271</v>
      </c>
      <c r="K77" s="91" t="s">
        <v>827</v>
      </c>
      <c r="L77" s="91" t="s">
        <v>240</v>
      </c>
      <c r="M77" s="91" t="s">
        <v>828</v>
      </c>
      <c r="N77" s="95" t="s">
        <v>829</v>
      </c>
      <c r="P77">
        <f>VLOOKUP(B77,'A4'!$AR$19:$AW$632,1,0)</f>
        <v>3103</v>
      </c>
    </row>
    <row r="78" spans="2:16" x14ac:dyDescent="0.55000000000000004">
      <c r="B78" s="94">
        <v>3104</v>
      </c>
      <c r="C78" s="91" t="s">
        <v>264</v>
      </c>
      <c r="D78" s="91" t="s">
        <v>689</v>
      </c>
      <c r="E78" s="91" t="s">
        <v>830</v>
      </c>
      <c r="F78" s="91" t="s">
        <v>292</v>
      </c>
      <c r="G78" s="91" t="s">
        <v>349</v>
      </c>
      <c r="H78" s="91" t="s">
        <v>831</v>
      </c>
      <c r="I78" s="91" t="s">
        <v>666</v>
      </c>
      <c r="J78" s="91" t="s">
        <v>832</v>
      </c>
      <c r="K78" s="91" t="s">
        <v>833</v>
      </c>
      <c r="L78" s="91" t="s">
        <v>834</v>
      </c>
      <c r="M78" s="91" t="s">
        <v>835</v>
      </c>
      <c r="N78" s="95" t="s">
        <v>836</v>
      </c>
      <c r="P78">
        <f>VLOOKUP(B78,'A4'!$AR$19:$AW$632,1,0)</f>
        <v>3104</v>
      </c>
    </row>
    <row r="79" spans="2:16" x14ac:dyDescent="0.55000000000000004">
      <c r="B79" s="94">
        <v>3107</v>
      </c>
      <c r="C79" s="91" t="s">
        <v>837</v>
      </c>
      <c r="D79" s="91" t="s">
        <v>838</v>
      </c>
      <c r="E79" s="91" t="s">
        <v>839</v>
      </c>
      <c r="F79" s="91" t="s">
        <v>680</v>
      </c>
      <c r="G79" s="91" t="s">
        <v>279</v>
      </c>
      <c r="H79" s="91" t="s">
        <v>840</v>
      </c>
      <c r="I79" s="91" t="s">
        <v>639</v>
      </c>
      <c r="J79" s="91" t="s">
        <v>828</v>
      </c>
      <c r="K79" s="91" t="s">
        <v>841</v>
      </c>
      <c r="L79" s="91" t="s">
        <v>279</v>
      </c>
      <c r="M79" s="91" t="s">
        <v>542</v>
      </c>
      <c r="N79" s="95" t="s">
        <v>842</v>
      </c>
      <c r="P79">
        <f>VLOOKUP(B79,'A4'!$AR$19:$AW$632,1,0)</f>
        <v>3107</v>
      </c>
    </row>
    <row r="80" spans="2:16" x14ac:dyDescent="0.55000000000000004">
      <c r="B80" s="94">
        <v>3108</v>
      </c>
      <c r="C80" s="91" t="s">
        <v>264</v>
      </c>
      <c r="D80" s="91" t="s">
        <v>843</v>
      </c>
      <c r="E80" s="91" t="s">
        <v>844</v>
      </c>
      <c r="F80" s="91" t="s">
        <v>769</v>
      </c>
      <c r="G80" s="91" t="s">
        <v>335</v>
      </c>
      <c r="H80" s="91" t="s">
        <v>845</v>
      </c>
      <c r="I80" s="91" t="s">
        <v>846</v>
      </c>
      <c r="J80" s="91" t="s">
        <v>847</v>
      </c>
      <c r="K80" s="91" t="s">
        <v>559</v>
      </c>
      <c r="L80" s="91" t="s">
        <v>848</v>
      </c>
      <c r="M80" s="91" t="s">
        <v>847</v>
      </c>
      <c r="N80" s="95" t="s">
        <v>559</v>
      </c>
      <c r="P80">
        <f>VLOOKUP(B80,'A4'!$AR$19:$AW$632,1,0)</f>
        <v>3108</v>
      </c>
    </row>
    <row r="81" spans="2:16" x14ac:dyDescent="0.55000000000000004">
      <c r="B81" s="94">
        <v>3109</v>
      </c>
      <c r="C81" s="91" t="s">
        <v>264</v>
      </c>
      <c r="D81" s="91" t="s">
        <v>849</v>
      </c>
      <c r="E81" s="91" t="s">
        <v>850</v>
      </c>
      <c r="F81" s="91" t="s">
        <v>851</v>
      </c>
      <c r="G81" s="91" t="s">
        <v>852</v>
      </c>
      <c r="H81" s="91" t="s">
        <v>853</v>
      </c>
      <c r="I81" s="91" t="s">
        <v>854</v>
      </c>
      <c r="J81" s="91" t="s">
        <v>855</v>
      </c>
      <c r="K81" s="91" t="s">
        <v>856</v>
      </c>
      <c r="L81" s="91" t="s">
        <v>486</v>
      </c>
      <c r="M81" s="91" t="s">
        <v>847</v>
      </c>
      <c r="N81" s="95" t="s">
        <v>559</v>
      </c>
      <c r="P81">
        <f>VLOOKUP(B81,'A4'!$AR$19:$AW$632,1,0)</f>
        <v>3109</v>
      </c>
    </row>
    <row r="82" spans="2:16" x14ac:dyDescent="0.55000000000000004">
      <c r="B82" s="94">
        <v>3110</v>
      </c>
      <c r="C82" s="91" t="s">
        <v>264</v>
      </c>
      <c r="D82" s="91" t="s">
        <v>857</v>
      </c>
      <c r="E82" s="91" t="s">
        <v>858</v>
      </c>
      <c r="F82" s="91" t="s">
        <v>859</v>
      </c>
      <c r="G82" s="91" t="s">
        <v>321</v>
      </c>
      <c r="H82" s="91" t="s">
        <v>860</v>
      </c>
      <c r="I82" s="91" t="s">
        <v>861</v>
      </c>
      <c r="J82" s="91" t="s">
        <v>847</v>
      </c>
      <c r="K82" s="91" t="s">
        <v>559</v>
      </c>
      <c r="L82" s="91" t="s">
        <v>862</v>
      </c>
      <c r="M82" s="91" t="s">
        <v>847</v>
      </c>
      <c r="N82" s="95" t="s">
        <v>559</v>
      </c>
      <c r="P82">
        <f>VLOOKUP(B82,'A4'!$AR$19:$AW$632,1,0)</f>
        <v>3110</v>
      </c>
    </row>
    <row r="83" spans="2:16" x14ac:dyDescent="0.55000000000000004">
      <c r="B83" s="94">
        <v>3111</v>
      </c>
      <c r="C83" s="91" t="s">
        <v>362</v>
      </c>
      <c r="D83" s="91" t="s">
        <v>863</v>
      </c>
      <c r="E83" s="91" t="s">
        <v>864</v>
      </c>
      <c r="F83" s="91" t="s">
        <v>865</v>
      </c>
      <c r="G83" s="91" t="s">
        <v>393</v>
      </c>
      <c r="H83" s="91" t="s">
        <v>866</v>
      </c>
      <c r="I83" s="91" t="s">
        <v>867</v>
      </c>
      <c r="J83" s="91" t="s">
        <v>868</v>
      </c>
      <c r="K83" s="91" t="s">
        <v>559</v>
      </c>
      <c r="L83" s="91" t="s">
        <v>869</v>
      </c>
      <c r="M83" s="91" t="s">
        <v>868</v>
      </c>
      <c r="N83" s="95" t="s">
        <v>559</v>
      </c>
      <c r="P83">
        <f>VLOOKUP(B83,'A4'!$AR$19:$AW$632,1,0)</f>
        <v>3111</v>
      </c>
    </row>
    <row r="84" spans="2:16" x14ac:dyDescent="0.55000000000000004">
      <c r="B84" s="94">
        <v>3112</v>
      </c>
      <c r="C84" s="91" t="s">
        <v>264</v>
      </c>
      <c r="D84" s="91" t="s">
        <v>870</v>
      </c>
      <c r="E84" s="91" t="s">
        <v>871</v>
      </c>
      <c r="F84" s="91" t="s">
        <v>872</v>
      </c>
      <c r="G84" s="91" t="s">
        <v>298</v>
      </c>
      <c r="H84" s="91" t="s">
        <v>873</v>
      </c>
      <c r="I84" s="91" t="s">
        <v>874</v>
      </c>
      <c r="J84" s="91" t="s">
        <v>346</v>
      </c>
      <c r="K84" s="91" t="s">
        <v>875</v>
      </c>
      <c r="L84" s="91" t="s">
        <v>876</v>
      </c>
      <c r="M84" s="91" t="s">
        <v>877</v>
      </c>
      <c r="N84" s="95" t="s">
        <v>878</v>
      </c>
      <c r="P84">
        <f>VLOOKUP(B84,'A4'!$AR$19:$AW$632,1,0)</f>
        <v>3112</v>
      </c>
    </row>
    <row r="85" spans="2:16" x14ac:dyDescent="0.55000000000000004">
      <c r="B85" s="94">
        <v>3113</v>
      </c>
      <c r="C85" s="91" t="s">
        <v>264</v>
      </c>
      <c r="D85" s="91" t="s">
        <v>879</v>
      </c>
      <c r="E85" s="91" t="s">
        <v>880</v>
      </c>
      <c r="F85" s="91" t="s">
        <v>415</v>
      </c>
      <c r="G85" s="91" t="s">
        <v>377</v>
      </c>
      <c r="H85" s="91" t="s">
        <v>881</v>
      </c>
      <c r="I85" s="91" t="s">
        <v>882</v>
      </c>
      <c r="J85" s="91" t="s">
        <v>492</v>
      </c>
      <c r="K85" s="91" t="s">
        <v>883</v>
      </c>
      <c r="L85" s="91" t="s">
        <v>884</v>
      </c>
      <c r="M85" s="91" t="s">
        <v>885</v>
      </c>
      <c r="N85" s="95" t="s">
        <v>886</v>
      </c>
      <c r="P85">
        <f>VLOOKUP(B85,'A4'!$AR$19:$AW$632,1,0)</f>
        <v>3113</v>
      </c>
    </row>
    <row r="86" spans="2:16" x14ac:dyDescent="0.55000000000000004">
      <c r="B86" s="94">
        <v>3114</v>
      </c>
      <c r="C86" s="91" t="s">
        <v>242</v>
      </c>
      <c r="D86" s="91" t="s">
        <v>887</v>
      </c>
      <c r="E86" s="91" t="s">
        <v>888</v>
      </c>
      <c r="F86" s="91" t="s">
        <v>889</v>
      </c>
      <c r="G86" s="91" t="s">
        <v>890</v>
      </c>
      <c r="H86" s="91" t="s">
        <v>891</v>
      </c>
      <c r="I86" s="91" t="s">
        <v>435</v>
      </c>
      <c r="J86" s="91" t="s">
        <v>892</v>
      </c>
      <c r="K86" s="91" t="s">
        <v>893</v>
      </c>
      <c r="L86" s="91" t="s">
        <v>894</v>
      </c>
      <c r="M86" s="91" t="s">
        <v>895</v>
      </c>
      <c r="N86" s="95" t="s">
        <v>896</v>
      </c>
      <c r="P86">
        <f>VLOOKUP(B86,'A4'!$AR$19:$AW$632,1,0)</f>
        <v>3114</v>
      </c>
    </row>
    <row r="87" spans="2:16" x14ac:dyDescent="0.55000000000000004">
      <c r="B87" s="94">
        <v>3115</v>
      </c>
      <c r="C87" s="91" t="s">
        <v>264</v>
      </c>
      <c r="D87" s="91" t="s">
        <v>897</v>
      </c>
      <c r="E87" s="91" t="s">
        <v>898</v>
      </c>
      <c r="F87" s="91" t="s">
        <v>607</v>
      </c>
      <c r="G87" s="91" t="s">
        <v>655</v>
      </c>
      <c r="H87" s="91" t="s">
        <v>899</v>
      </c>
      <c r="I87" s="91" t="s">
        <v>289</v>
      </c>
      <c r="J87" s="91" t="s">
        <v>541</v>
      </c>
      <c r="K87" s="91" t="s">
        <v>900</v>
      </c>
      <c r="L87" s="91" t="s">
        <v>477</v>
      </c>
      <c r="M87" s="91" t="s">
        <v>271</v>
      </c>
      <c r="N87" s="95" t="s">
        <v>901</v>
      </c>
      <c r="P87">
        <f>VLOOKUP(B87,'A4'!$AR$19:$AW$632,1,0)</f>
        <v>3115</v>
      </c>
    </row>
    <row r="88" spans="2:16" x14ac:dyDescent="0.55000000000000004">
      <c r="B88" s="94">
        <v>3116</v>
      </c>
      <c r="C88" s="91" t="s">
        <v>264</v>
      </c>
      <c r="D88" s="91" t="s">
        <v>902</v>
      </c>
      <c r="E88" s="91" t="s">
        <v>903</v>
      </c>
      <c r="F88" s="91" t="s">
        <v>627</v>
      </c>
      <c r="G88" s="91" t="s">
        <v>738</v>
      </c>
      <c r="H88" s="91" t="s">
        <v>904</v>
      </c>
      <c r="I88" s="91" t="s">
        <v>625</v>
      </c>
      <c r="J88" s="91" t="s">
        <v>773</v>
      </c>
      <c r="K88" s="91" t="s">
        <v>905</v>
      </c>
      <c r="L88" s="91" t="s">
        <v>532</v>
      </c>
      <c r="M88" s="91" t="s">
        <v>906</v>
      </c>
      <c r="N88" s="95" t="s">
        <v>907</v>
      </c>
      <c r="P88">
        <f>VLOOKUP(B88,'A4'!$AR$19:$AW$632,1,0)</f>
        <v>3116</v>
      </c>
    </row>
    <row r="89" spans="2:16" x14ac:dyDescent="0.55000000000000004">
      <c r="B89" s="94">
        <v>3117</v>
      </c>
      <c r="C89" s="91" t="s">
        <v>264</v>
      </c>
      <c r="D89" s="91" t="s">
        <v>908</v>
      </c>
      <c r="E89" s="91" t="s">
        <v>909</v>
      </c>
      <c r="F89" s="91" t="s">
        <v>239</v>
      </c>
      <c r="G89" s="91" t="s">
        <v>322</v>
      </c>
      <c r="H89" s="91" t="s">
        <v>910</v>
      </c>
      <c r="I89" s="91" t="s">
        <v>911</v>
      </c>
      <c r="J89" s="91" t="s">
        <v>310</v>
      </c>
      <c r="K89" s="91" t="s">
        <v>912</v>
      </c>
      <c r="L89" s="91" t="s">
        <v>412</v>
      </c>
      <c r="M89" s="91" t="s">
        <v>390</v>
      </c>
      <c r="N89" s="95" t="s">
        <v>913</v>
      </c>
      <c r="P89">
        <f>VLOOKUP(B89,'A4'!$AR$19:$AW$632,1,0)</f>
        <v>3117</v>
      </c>
    </row>
    <row r="90" spans="2:16" x14ac:dyDescent="0.55000000000000004">
      <c r="B90" s="94">
        <v>3118</v>
      </c>
      <c r="C90" s="91" t="s">
        <v>264</v>
      </c>
      <c r="D90" s="91" t="s">
        <v>914</v>
      </c>
      <c r="E90" s="91" t="s">
        <v>915</v>
      </c>
      <c r="F90" s="91" t="s">
        <v>298</v>
      </c>
      <c r="G90" s="91" t="s">
        <v>325</v>
      </c>
      <c r="H90" s="91" t="s">
        <v>916</v>
      </c>
      <c r="I90" s="91" t="s">
        <v>917</v>
      </c>
      <c r="J90" s="91" t="s">
        <v>400</v>
      </c>
      <c r="K90" s="91" t="s">
        <v>918</v>
      </c>
      <c r="L90" s="91" t="s">
        <v>919</v>
      </c>
      <c r="M90" s="91" t="s">
        <v>404</v>
      </c>
      <c r="N90" s="95" t="s">
        <v>920</v>
      </c>
      <c r="P90">
        <f>VLOOKUP(B90,'A4'!$AR$19:$AW$632,1,0)</f>
        <v>3118</v>
      </c>
    </row>
    <row r="91" spans="2:16" x14ac:dyDescent="0.55000000000000004">
      <c r="B91" s="94">
        <v>3734</v>
      </c>
      <c r="C91" s="91" t="s">
        <v>264</v>
      </c>
      <c r="D91" s="91" t="s">
        <v>921</v>
      </c>
      <c r="E91" s="91" t="s">
        <v>922</v>
      </c>
      <c r="F91" s="91" t="s">
        <v>239</v>
      </c>
      <c r="G91" s="91" t="s">
        <v>279</v>
      </c>
      <c r="H91" s="91" t="s">
        <v>923</v>
      </c>
      <c r="I91" s="91" t="s">
        <v>906</v>
      </c>
      <c r="J91" s="91" t="s">
        <v>542</v>
      </c>
      <c r="K91" s="91" t="s">
        <v>924</v>
      </c>
      <c r="L91" s="91" t="s">
        <v>401</v>
      </c>
      <c r="M91" s="91" t="s">
        <v>278</v>
      </c>
      <c r="N91" s="95" t="s">
        <v>925</v>
      </c>
      <c r="P91">
        <f>VLOOKUP(B91,'A4'!$AR$19:$AW$632,1,0)</f>
        <v>3734</v>
      </c>
    </row>
    <row r="92" spans="2:16" x14ac:dyDescent="0.55000000000000004">
      <c r="B92" s="94">
        <v>3119</v>
      </c>
      <c r="C92" s="91" t="s">
        <v>264</v>
      </c>
      <c r="D92" s="91" t="s">
        <v>926</v>
      </c>
      <c r="E92" s="91" t="s">
        <v>927</v>
      </c>
      <c r="F92" s="91" t="s">
        <v>928</v>
      </c>
      <c r="G92" s="91" t="s">
        <v>929</v>
      </c>
      <c r="H92" s="91" t="s">
        <v>930</v>
      </c>
      <c r="I92" s="91" t="s">
        <v>931</v>
      </c>
      <c r="J92" s="91" t="s">
        <v>847</v>
      </c>
      <c r="K92" s="91" t="s">
        <v>439</v>
      </c>
      <c r="L92" s="91" t="s">
        <v>932</v>
      </c>
      <c r="M92" s="91" t="s">
        <v>847</v>
      </c>
      <c r="N92" s="95" t="s">
        <v>439</v>
      </c>
      <c r="P92">
        <f>VLOOKUP(B92,'A4'!$AR$19:$AW$632,1,0)</f>
        <v>3119</v>
      </c>
    </row>
    <row r="93" spans="2:16" x14ac:dyDescent="0.55000000000000004">
      <c r="B93" s="94">
        <v>3120</v>
      </c>
      <c r="C93" s="91" t="s">
        <v>264</v>
      </c>
      <c r="D93" s="91" t="s">
        <v>933</v>
      </c>
      <c r="E93" s="91" t="s">
        <v>934</v>
      </c>
      <c r="F93" s="91" t="s">
        <v>935</v>
      </c>
      <c r="G93" s="91" t="s">
        <v>847</v>
      </c>
      <c r="H93" s="91" t="s">
        <v>559</v>
      </c>
      <c r="I93" s="91" t="s">
        <v>936</v>
      </c>
      <c r="J93" s="91" t="s">
        <v>847</v>
      </c>
      <c r="K93" s="91" t="s">
        <v>439</v>
      </c>
      <c r="L93" s="91" t="s">
        <v>937</v>
      </c>
      <c r="M93" s="91" t="s">
        <v>847</v>
      </c>
      <c r="N93" s="95" t="s">
        <v>439</v>
      </c>
      <c r="P93">
        <f>VLOOKUP(B93,'A4'!$AR$19:$AW$632,1,0)</f>
        <v>3120</v>
      </c>
    </row>
    <row r="94" spans="2:16" x14ac:dyDescent="0.55000000000000004">
      <c r="B94" s="94">
        <v>3121</v>
      </c>
      <c r="C94" s="91" t="s">
        <v>431</v>
      </c>
      <c r="D94" s="91" t="s">
        <v>938</v>
      </c>
      <c r="E94" s="91" t="s">
        <v>939</v>
      </c>
      <c r="F94" s="91" t="s">
        <v>940</v>
      </c>
      <c r="G94" s="91" t="s">
        <v>941</v>
      </c>
      <c r="H94" s="91" t="s">
        <v>942</v>
      </c>
      <c r="I94" s="91" t="s">
        <v>943</v>
      </c>
      <c r="J94" s="91" t="s">
        <v>438</v>
      </c>
      <c r="K94" s="91" t="s">
        <v>439</v>
      </c>
      <c r="L94" s="91" t="s">
        <v>944</v>
      </c>
      <c r="M94" s="91" t="s">
        <v>438</v>
      </c>
      <c r="N94" s="95" t="s">
        <v>439</v>
      </c>
      <c r="P94">
        <f>VLOOKUP(B94,'A4'!$AR$19:$AW$632,1,0)</f>
        <v>3121</v>
      </c>
    </row>
    <row r="95" spans="2:16" x14ac:dyDescent="0.55000000000000004">
      <c r="B95" s="94">
        <v>3122</v>
      </c>
      <c r="C95" s="91" t="s">
        <v>431</v>
      </c>
      <c r="D95" s="91" t="s">
        <v>945</v>
      </c>
      <c r="E95" s="91" t="s">
        <v>946</v>
      </c>
      <c r="F95" s="91" t="s">
        <v>947</v>
      </c>
      <c r="G95" s="91" t="s">
        <v>948</v>
      </c>
      <c r="H95" s="91" t="s">
        <v>949</v>
      </c>
      <c r="I95" s="91" t="s">
        <v>950</v>
      </c>
      <c r="J95" s="91" t="s">
        <v>951</v>
      </c>
      <c r="K95" s="91" t="s">
        <v>952</v>
      </c>
      <c r="L95" s="91" t="s">
        <v>953</v>
      </c>
      <c r="M95" s="91" t="s">
        <v>438</v>
      </c>
      <c r="N95" s="95" t="s">
        <v>439</v>
      </c>
      <c r="P95">
        <f>VLOOKUP(B95,'A4'!$AR$19:$AW$632,1,0)</f>
        <v>3122</v>
      </c>
    </row>
    <row r="96" spans="2:16" x14ac:dyDescent="0.55000000000000004">
      <c r="B96" s="94">
        <v>3123</v>
      </c>
      <c r="C96" s="91" t="s">
        <v>431</v>
      </c>
      <c r="D96" s="91" t="s">
        <v>954</v>
      </c>
      <c r="E96" s="91" t="s">
        <v>955</v>
      </c>
      <c r="F96" s="91" t="s">
        <v>956</v>
      </c>
      <c r="G96" s="91" t="s">
        <v>957</v>
      </c>
      <c r="H96" s="91" t="s">
        <v>958</v>
      </c>
      <c r="I96" s="91" t="s">
        <v>959</v>
      </c>
      <c r="J96" s="91" t="s">
        <v>438</v>
      </c>
      <c r="K96" s="91" t="s">
        <v>439</v>
      </c>
      <c r="L96" s="91" t="s">
        <v>960</v>
      </c>
      <c r="M96" s="91" t="s">
        <v>438</v>
      </c>
      <c r="N96" s="95" t="s">
        <v>439</v>
      </c>
      <c r="P96">
        <f>VLOOKUP(B96,'A4'!$AR$19:$AW$632,1,0)</f>
        <v>3123</v>
      </c>
    </row>
    <row r="97" spans="2:16" x14ac:dyDescent="0.55000000000000004">
      <c r="B97" s="94">
        <v>3124</v>
      </c>
      <c r="C97" s="91" t="s">
        <v>431</v>
      </c>
      <c r="D97" s="91" t="s">
        <v>961</v>
      </c>
      <c r="E97" s="91" t="s">
        <v>962</v>
      </c>
      <c r="F97" s="91" t="s">
        <v>224</v>
      </c>
      <c r="G97" s="91" t="s">
        <v>963</v>
      </c>
      <c r="H97" s="91" t="s">
        <v>964</v>
      </c>
      <c r="I97" s="91" t="s">
        <v>965</v>
      </c>
      <c r="J97" s="91" t="s">
        <v>488</v>
      </c>
      <c r="K97" s="91" t="s">
        <v>966</v>
      </c>
      <c r="L97" s="91" t="s">
        <v>967</v>
      </c>
      <c r="M97" s="91" t="s">
        <v>438</v>
      </c>
      <c r="N97" s="95" t="s">
        <v>439</v>
      </c>
      <c r="P97">
        <f>VLOOKUP(B97,'A4'!$AR$19:$AW$632,1,0)</f>
        <v>3124</v>
      </c>
    </row>
    <row r="98" spans="2:16" x14ac:dyDescent="0.55000000000000004">
      <c r="B98" s="94">
        <v>3125</v>
      </c>
      <c r="C98" s="91" t="s">
        <v>264</v>
      </c>
      <c r="D98" s="91" t="s">
        <v>968</v>
      </c>
      <c r="E98" s="91" t="s">
        <v>969</v>
      </c>
      <c r="F98" s="91" t="s">
        <v>422</v>
      </c>
      <c r="G98" s="91" t="s">
        <v>393</v>
      </c>
      <c r="H98" s="91" t="s">
        <v>970</v>
      </c>
      <c r="I98" s="91" t="s">
        <v>971</v>
      </c>
      <c r="J98" s="91" t="s">
        <v>411</v>
      </c>
      <c r="K98" s="91" t="s">
        <v>972</v>
      </c>
      <c r="L98" s="91" t="s">
        <v>854</v>
      </c>
      <c r="M98" s="91" t="s">
        <v>973</v>
      </c>
      <c r="N98" s="95" t="s">
        <v>974</v>
      </c>
      <c r="P98">
        <f>VLOOKUP(B98,'A4'!$AR$19:$AW$632,1,0)</f>
        <v>3125</v>
      </c>
    </row>
    <row r="99" spans="2:16" x14ac:dyDescent="0.55000000000000004">
      <c r="B99" s="94">
        <v>3126</v>
      </c>
      <c r="C99" s="91" t="s">
        <v>431</v>
      </c>
      <c r="D99" s="91" t="s">
        <v>975</v>
      </c>
      <c r="E99" s="91" t="s">
        <v>976</v>
      </c>
      <c r="F99" s="91" t="s">
        <v>977</v>
      </c>
      <c r="G99" s="91" t="s">
        <v>978</v>
      </c>
      <c r="H99" s="91" t="s">
        <v>979</v>
      </c>
      <c r="I99" s="91" t="s">
        <v>980</v>
      </c>
      <c r="J99" s="91" t="s">
        <v>438</v>
      </c>
      <c r="K99" s="91" t="s">
        <v>439</v>
      </c>
      <c r="L99" s="91" t="s">
        <v>981</v>
      </c>
      <c r="M99" s="91" t="s">
        <v>438</v>
      </c>
      <c r="N99" s="95" t="s">
        <v>439</v>
      </c>
      <c r="P99">
        <f>VLOOKUP(B99,'A4'!$AR$19:$AW$632,1,0)</f>
        <v>3126</v>
      </c>
    </row>
    <row r="100" spans="2:16" x14ac:dyDescent="0.55000000000000004">
      <c r="B100" s="94">
        <v>3127</v>
      </c>
      <c r="C100" s="91" t="s">
        <v>431</v>
      </c>
      <c r="D100" s="91" t="s">
        <v>982</v>
      </c>
      <c r="E100" s="91" t="s">
        <v>983</v>
      </c>
      <c r="F100" s="91" t="s">
        <v>984</v>
      </c>
      <c r="G100" s="91" t="s">
        <v>395</v>
      </c>
      <c r="H100" s="91" t="s">
        <v>985</v>
      </c>
      <c r="I100" s="91" t="s">
        <v>986</v>
      </c>
      <c r="J100" s="91" t="s">
        <v>987</v>
      </c>
      <c r="K100" s="91" t="s">
        <v>988</v>
      </c>
      <c r="L100" s="91" t="s">
        <v>989</v>
      </c>
      <c r="M100" s="91" t="s">
        <v>438</v>
      </c>
      <c r="N100" s="95" t="s">
        <v>559</v>
      </c>
      <c r="P100">
        <f>VLOOKUP(B100,'A4'!$AR$19:$AW$632,1,0)</f>
        <v>3127</v>
      </c>
    </row>
    <row r="101" spans="2:16" x14ac:dyDescent="0.55000000000000004">
      <c r="B101" s="94">
        <v>3128</v>
      </c>
      <c r="C101" s="91" t="s">
        <v>264</v>
      </c>
      <c r="D101" s="91" t="s">
        <v>990</v>
      </c>
      <c r="E101" s="91" t="s">
        <v>991</v>
      </c>
      <c r="F101" s="91" t="s">
        <v>852</v>
      </c>
      <c r="G101" s="91" t="s">
        <v>828</v>
      </c>
      <c r="H101" s="91" t="s">
        <v>992</v>
      </c>
      <c r="I101" s="91" t="s">
        <v>993</v>
      </c>
      <c r="J101" s="91" t="s">
        <v>526</v>
      </c>
      <c r="K101" s="91" t="s">
        <v>994</v>
      </c>
      <c r="L101" s="91" t="s">
        <v>995</v>
      </c>
      <c r="M101" s="91" t="s">
        <v>284</v>
      </c>
      <c r="N101" s="95" t="s">
        <v>996</v>
      </c>
      <c r="P101">
        <f>VLOOKUP(B101,'A4'!$AR$19:$AW$632,1,0)</f>
        <v>3128</v>
      </c>
    </row>
    <row r="102" spans="2:16" x14ac:dyDescent="0.55000000000000004">
      <c r="B102" s="94">
        <v>3129</v>
      </c>
      <c r="C102" s="91" t="s">
        <v>242</v>
      </c>
      <c r="D102" s="91" t="s">
        <v>997</v>
      </c>
      <c r="E102" s="91" t="s">
        <v>998</v>
      </c>
      <c r="F102" s="91" t="s">
        <v>814</v>
      </c>
      <c r="G102" s="91" t="s">
        <v>734</v>
      </c>
      <c r="H102" s="91" t="s">
        <v>999</v>
      </c>
      <c r="I102" s="91" t="s">
        <v>292</v>
      </c>
      <c r="J102" s="91" t="s">
        <v>271</v>
      </c>
      <c r="K102" s="91" t="s">
        <v>1000</v>
      </c>
      <c r="L102" s="91" t="s">
        <v>267</v>
      </c>
      <c r="M102" s="91" t="s">
        <v>828</v>
      </c>
      <c r="N102" s="95" t="s">
        <v>1001</v>
      </c>
      <c r="P102">
        <f>VLOOKUP(B102,'A4'!$AR$19:$AW$632,1,0)</f>
        <v>3129</v>
      </c>
    </row>
    <row r="103" spans="2:16" x14ac:dyDescent="0.55000000000000004">
      <c r="B103" s="94">
        <v>3130</v>
      </c>
      <c r="C103" s="91" t="s">
        <v>242</v>
      </c>
      <c r="D103" s="91" t="s">
        <v>1002</v>
      </c>
      <c r="E103" s="91" t="s">
        <v>837</v>
      </c>
      <c r="F103" s="91" t="s">
        <v>814</v>
      </c>
      <c r="G103" s="91" t="s">
        <v>240</v>
      </c>
      <c r="H103" s="91" t="s">
        <v>1003</v>
      </c>
      <c r="I103" s="91" t="s">
        <v>292</v>
      </c>
      <c r="J103" s="91" t="s">
        <v>628</v>
      </c>
      <c r="K103" s="91" t="s">
        <v>1004</v>
      </c>
      <c r="L103" s="91" t="s">
        <v>647</v>
      </c>
      <c r="M103" s="91" t="s">
        <v>302</v>
      </c>
      <c r="N103" s="95" t="s">
        <v>1005</v>
      </c>
      <c r="P103">
        <f>VLOOKUP(B103,'A4'!$AR$19:$AW$632,1,0)</f>
        <v>3130</v>
      </c>
    </row>
    <row r="104" spans="2:16" x14ac:dyDescent="0.55000000000000004">
      <c r="B104" s="94">
        <v>3131</v>
      </c>
      <c r="C104" s="91" t="s">
        <v>242</v>
      </c>
      <c r="D104" s="91" t="s">
        <v>1006</v>
      </c>
      <c r="E104" s="91" t="s">
        <v>1007</v>
      </c>
      <c r="F104" s="91" t="s">
        <v>1008</v>
      </c>
      <c r="G104" s="91" t="s">
        <v>550</v>
      </c>
      <c r="H104" s="91" t="s">
        <v>1009</v>
      </c>
      <c r="I104" s="91" t="s">
        <v>660</v>
      </c>
      <c r="J104" s="91" t="s">
        <v>544</v>
      </c>
      <c r="K104" s="91" t="s">
        <v>1010</v>
      </c>
      <c r="L104" s="91" t="s">
        <v>676</v>
      </c>
      <c r="M104" s="91" t="s">
        <v>542</v>
      </c>
      <c r="N104" s="95" t="s">
        <v>1011</v>
      </c>
      <c r="P104">
        <f>VLOOKUP(B104,'A4'!$AR$19:$AW$632,1,0)</f>
        <v>3131</v>
      </c>
    </row>
    <row r="105" spans="2:16" x14ac:dyDescent="0.55000000000000004">
      <c r="B105" s="94">
        <v>3132</v>
      </c>
      <c r="C105" s="91" t="s">
        <v>242</v>
      </c>
      <c r="D105" s="91" t="s">
        <v>1012</v>
      </c>
      <c r="E105" s="91" t="s">
        <v>1013</v>
      </c>
      <c r="F105" s="91" t="s">
        <v>620</v>
      </c>
      <c r="G105" s="91" t="s">
        <v>611</v>
      </c>
      <c r="H105" s="91" t="s">
        <v>1014</v>
      </c>
      <c r="I105" s="91" t="s">
        <v>374</v>
      </c>
      <c r="J105" s="91" t="s">
        <v>545</v>
      </c>
      <c r="K105" s="91" t="s">
        <v>1015</v>
      </c>
      <c r="L105" s="91" t="s">
        <v>346</v>
      </c>
      <c r="M105" s="91" t="s">
        <v>820</v>
      </c>
      <c r="N105" s="95" t="s">
        <v>1016</v>
      </c>
      <c r="P105">
        <f>VLOOKUP(B105,'A4'!$AR$19:$AW$632,1,0)</f>
        <v>3132</v>
      </c>
    </row>
    <row r="106" spans="2:16" x14ac:dyDescent="0.55000000000000004">
      <c r="B106" s="94">
        <v>3133</v>
      </c>
      <c r="C106" s="91" t="s">
        <v>264</v>
      </c>
      <c r="D106" s="91" t="s">
        <v>1017</v>
      </c>
      <c r="E106" s="91" t="s">
        <v>1018</v>
      </c>
      <c r="F106" s="91" t="s">
        <v>1019</v>
      </c>
      <c r="G106" s="91" t="s">
        <v>877</v>
      </c>
      <c r="H106" s="91" t="s">
        <v>1020</v>
      </c>
      <c r="I106" s="91" t="s">
        <v>1021</v>
      </c>
      <c r="J106" s="91" t="s">
        <v>1022</v>
      </c>
      <c r="K106" s="91" t="s">
        <v>1023</v>
      </c>
      <c r="L106" s="91" t="s">
        <v>1024</v>
      </c>
      <c r="M106" s="91" t="s">
        <v>847</v>
      </c>
      <c r="N106" s="95" t="s">
        <v>559</v>
      </c>
      <c r="P106">
        <f>VLOOKUP(B106,'A4'!$AR$19:$AW$632,1,0)</f>
        <v>3133</v>
      </c>
    </row>
    <row r="107" spans="2:16" x14ac:dyDescent="0.55000000000000004">
      <c r="B107" s="94">
        <v>3134</v>
      </c>
      <c r="C107" s="91" t="s">
        <v>307</v>
      </c>
      <c r="D107" s="91" t="s">
        <v>1025</v>
      </c>
      <c r="E107" s="91" t="s">
        <v>1026</v>
      </c>
      <c r="F107" s="91" t="s">
        <v>1027</v>
      </c>
      <c r="G107" s="91" t="s">
        <v>270</v>
      </c>
      <c r="H107" s="91" t="s">
        <v>1028</v>
      </c>
      <c r="I107" s="91" t="s">
        <v>283</v>
      </c>
      <c r="J107" s="91" t="s">
        <v>892</v>
      </c>
      <c r="K107" s="91" t="s">
        <v>1029</v>
      </c>
      <c r="L107" s="91" t="s">
        <v>769</v>
      </c>
      <c r="M107" s="91" t="s">
        <v>404</v>
      </c>
      <c r="N107" s="95" t="s">
        <v>1030</v>
      </c>
      <c r="P107">
        <f>VLOOKUP(B107,'A4'!$AR$19:$AW$632,1,0)</f>
        <v>3134</v>
      </c>
    </row>
    <row r="108" spans="2:16" x14ac:dyDescent="0.55000000000000004">
      <c r="B108" s="94">
        <v>3135</v>
      </c>
      <c r="C108" s="91" t="s">
        <v>264</v>
      </c>
      <c r="D108" s="91" t="s">
        <v>1031</v>
      </c>
      <c r="E108" s="91" t="s">
        <v>1032</v>
      </c>
      <c r="F108" s="91" t="s">
        <v>1033</v>
      </c>
      <c r="G108" s="91" t="s">
        <v>343</v>
      </c>
      <c r="H108" s="91" t="s">
        <v>1034</v>
      </c>
      <c r="I108" s="91" t="s">
        <v>450</v>
      </c>
      <c r="J108" s="91" t="s">
        <v>1035</v>
      </c>
      <c r="K108" s="91" t="s">
        <v>1036</v>
      </c>
      <c r="L108" s="91" t="s">
        <v>1037</v>
      </c>
      <c r="M108" s="91" t="s">
        <v>222</v>
      </c>
      <c r="N108" s="95" t="s">
        <v>1038</v>
      </c>
      <c r="P108">
        <f>VLOOKUP(B108,'A4'!$AR$19:$AW$632,1,0)</f>
        <v>3135</v>
      </c>
    </row>
    <row r="109" spans="2:16" x14ac:dyDescent="0.55000000000000004">
      <c r="B109" s="94">
        <v>3136</v>
      </c>
      <c r="C109" s="91" t="s">
        <v>264</v>
      </c>
      <c r="D109" s="91" t="s">
        <v>1039</v>
      </c>
      <c r="E109" s="91" t="s">
        <v>1040</v>
      </c>
      <c r="F109" s="91" t="s">
        <v>625</v>
      </c>
      <c r="G109" s="91" t="s">
        <v>545</v>
      </c>
      <c r="H109" s="91" t="s">
        <v>1041</v>
      </c>
      <c r="I109" s="91" t="s">
        <v>466</v>
      </c>
      <c r="J109" s="91" t="s">
        <v>1042</v>
      </c>
      <c r="K109" s="91" t="s">
        <v>1043</v>
      </c>
      <c r="L109" s="91" t="s">
        <v>1044</v>
      </c>
      <c r="M109" s="91" t="s">
        <v>1045</v>
      </c>
      <c r="N109" s="95" t="s">
        <v>1046</v>
      </c>
      <c r="P109">
        <f>VLOOKUP(B109,'A4'!$AR$19:$AW$632,1,0)</f>
        <v>3136</v>
      </c>
    </row>
    <row r="110" spans="2:16" x14ac:dyDescent="0.55000000000000004">
      <c r="B110" s="94">
        <v>3137</v>
      </c>
      <c r="C110" s="91" t="s">
        <v>242</v>
      </c>
      <c r="D110" s="91" t="s">
        <v>1047</v>
      </c>
      <c r="E110" s="91" t="s">
        <v>1048</v>
      </c>
      <c r="F110" s="91" t="s">
        <v>1049</v>
      </c>
      <c r="G110" s="91" t="s">
        <v>541</v>
      </c>
      <c r="H110" s="91" t="s">
        <v>1050</v>
      </c>
      <c r="I110" s="91" t="s">
        <v>919</v>
      </c>
      <c r="J110" s="91" t="s">
        <v>526</v>
      </c>
      <c r="K110" s="91" t="s">
        <v>1051</v>
      </c>
      <c r="L110" s="91" t="s">
        <v>426</v>
      </c>
      <c r="M110" s="91" t="s">
        <v>790</v>
      </c>
      <c r="N110" s="95" t="s">
        <v>1052</v>
      </c>
      <c r="P110">
        <f>VLOOKUP(B110,'A4'!$AR$19:$AW$632,1,0)</f>
        <v>3137</v>
      </c>
    </row>
    <row r="111" spans="2:16" x14ac:dyDescent="0.55000000000000004">
      <c r="B111" s="94">
        <v>3138</v>
      </c>
      <c r="C111" s="91" t="s">
        <v>242</v>
      </c>
      <c r="D111" s="91" t="s">
        <v>1053</v>
      </c>
      <c r="E111" s="91" t="s">
        <v>1054</v>
      </c>
      <c r="F111" s="91" t="s">
        <v>237</v>
      </c>
      <c r="G111" s="91" t="s">
        <v>611</v>
      </c>
      <c r="H111" s="91" t="s">
        <v>1055</v>
      </c>
      <c r="I111" s="91" t="s">
        <v>889</v>
      </c>
      <c r="J111" s="91" t="s">
        <v>750</v>
      </c>
      <c r="K111" s="91" t="s">
        <v>1056</v>
      </c>
      <c r="L111" s="91" t="s">
        <v>872</v>
      </c>
      <c r="M111" s="91" t="s">
        <v>906</v>
      </c>
      <c r="N111" s="95" t="s">
        <v>1057</v>
      </c>
      <c r="P111">
        <f>VLOOKUP(B111,'A4'!$AR$19:$AW$632,1,0)</f>
        <v>3138</v>
      </c>
    </row>
    <row r="112" spans="2:16" x14ac:dyDescent="0.55000000000000004">
      <c r="B112" s="94">
        <v>3139</v>
      </c>
      <c r="C112" s="91" t="s">
        <v>242</v>
      </c>
      <c r="D112" s="91" t="s">
        <v>1058</v>
      </c>
      <c r="E112" s="91" t="s">
        <v>1059</v>
      </c>
      <c r="F112" s="91" t="s">
        <v>627</v>
      </c>
      <c r="G112" s="91" t="s">
        <v>257</v>
      </c>
      <c r="H112" s="91" t="s">
        <v>1060</v>
      </c>
      <c r="I112" s="91" t="s">
        <v>1061</v>
      </c>
      <c r="J112" s="91" t="s">
        <v>239</v>
      </c>
      <c r="K112" s="91" t="s">
        <v>1062</v>
      </c>
      <c r="L112" s="91" t="s">
        <v>868</v>
      </c>
      <c r="M112" s="91" t="s">
        <v>532</v>
      </c>
      <c r="N112" s="95" t="s">
        <v>1063</v>
      </c>
      <c r="P112">
        <f>VLOOKUP(B112,'A4'!$AR$19:$AW$632,1,0)</f>
        <v>3139</v>
      </c>
    </row>
    <row r="113" spans="2:16" x14ac:dyDescent="0.55000000000000004">
      <c r="B113" s="94">
        <v>3140</v>
      </c>
      <c r="C113" s="91" t="s">
        <v>242</v>
      </c>
      <c r="D113" s="91" t="s">
        <v>1064</v>
      </c>
      <c r="E113" s="91" t="s">
        <v>1065</v>
      </c>
      <c r="F113" s="91" t="s">
        <v>256</v>
      </c>
      <c r="G113" s="91" t="s">
        <v>653</v>
      </c>
      <c r="H113" s="91" t="s">
        <v>1066</v>
      </c>
      <c r="I113" s="91" t="s">
        <v>302</v>
      </c>
      <c r="J113" s="91" t="s">
        <v>239</v>
      </c>
      <c r="K113" s="91" t="s">
        <v>1067</v>
      </c>
      <c r="L113" s="91" t="s">
        <v>1068</v>
      </c>
      <c r="M113" s="91" t="s">
        <v>738</v>
      </c>
      <c r="N113" s="95" t="s">
        <v>1069</v>
      </c>
      <c r="P113">
        <f>VLOOKUP(B113,'A4'!$AR$19:$AW$632,1,0)</f>
        <v>3140</v>
      </c>
    </row>
    <row r="114" spans="2:16" x14ac:dyDescent="0.55000000000000004">
      <c r="B114" s="94">
        <v>3141</v>
      </c>
      <c r="C114" s="91" t="s">
        <v>242</v>
      </c>
      <c r="D114" s="91" t="s">
        <v>1070</v>
      </c>
      <c r="E114" s="91" t="s">
        <v>1048</v>
      </c>
      <c r="F114" s="91" t="s">
        <v>680</v>
      </c>
      <c r="G114" s="91" t="s">
        <v>647</v>
      </c>
      <c r="H114" s="91" t="s">
        <v>1071</v>
      </c>
      <c r="I114" s="91" t="s">
        <v>822</v>
      </c>
      <c r="J114" s="91" t="s">
        <v>828</v>
      </c>
      <c r="K114" s="91" t="s">
        <v>1072</v>
      </c>
      <c r="L114" s="91" t="s">
        <v>906</v>
      </c>
      <c r="M114" s="91" t="s">
        <v>376</v>
      </c>
      <c r="N114" s="95" t="s">
        <v>1073</v>
      </c>
      <c r="P114">
        <f>VLOOKUP(B114,'A4'!$AR$19:$AW$632,1,0)</f>
        <v>3141</v>
      </c>
    </row>
    <row r="115" spans="2:16" x14ac:dyDescent="0.55000000000000004">
      <c r="B115" s="94">
        <v>3142</v>
      </c>
      <c r="C115" s="91" t="s">
        <v>242</v>
      </c>
      <c r="D115" s="91" t="s">
        <v>1074</v>
      </c>
      <c r="E115" s="91" t="s">
        <v>1075</v>
      </c>
      <c r="F115" s="91" t="s">
        <v>706</v>
      </c>
      <c r="G115" s="91" t="s">
        <v>680</v>
      </c>
      <c r="H115" s="91" t="s">
        <v>1076</v>
      </c>
      <c r="I115" s="91" t="s">
        <v>248</v>
      </c>
      <c r="J115" s="91" t="s">
        <v>611</v>
      </c>
      <c r="K115" s="91" t="s">
        <v>1077</v>
      </c>
      <c r="L115" s="91" t="s">
        <v>615</v>
      </c>
      <c r="M115" s="91" t="s">
        <v>249</v>
      </c>
      <c r="N115" s="95" t="s">
        <v>1078</v>
      </c>
      <c r="P115">
        <f>VLOOKUP(B115,'A4'!$AR$19:$AW$632,1,0)</f>
        <v>3142</v>
      </c>
    </row>
    <row r="116" spans="2:16" x14ac:dyDescent="0.55000000000000004">
      <c r="B116" s="94">
        <v>3143</v>
      </c>
      <c r="C116" s="91" t="s">
        <v>242</v>
      </c>
      <c r="D116" s="91" t="s">
        <v>1079</v>
      </c>
      <c r="E116" s="91" t="s">
        <v>1080</v>
      </c>
      <c r="F116" s="91" t="s">
        <v>605</v>
      </c>
      <c r="G116" s="91" t="s">
        <v>245</v>
      </c>
      <c r="H116" s="91" t="s">
        <v>1081</v>
      </c>
      <c r="I116" s="91" t="s">
        <v>653</v>
      </c>
      <c r="J116" s="91" t="s">
        <v>1082</v>
      </c>
      <c r="K116" s="91" t="s">
        <v>1083</v>
      </c>
      <c r="L116" s="91" t="s">
        <v>611</v>
      </c>
      <c r="M116" s="91" t="s">
        <v>630</v>
      </c>
      <c r="N116" s="95" t="s">
        <v>1084</v>
      </c>
      <c r="P116">
        <f>VLOOKUP(B116,'A4'!$AR$19:$AW$632,1,0)</f>
        <v>3143</v>
      </c>
    </row>
    <row r="117" spans="2:16" x14ac:dyDescent="0.55000000000000004">
      <c r="B117" s="94">
        <v>3816</v>
      </c>
      <c r="C117" s="91" t="s">
        <v>242</v>
      </c>
      <c r="D117" s="91" t="s">
        <v>1085</v>
      </c>
      <c r="E117" s="91" t="s">
        <v>1086</v>
      </c>
      <c r="F117" s="91" t="s">
        <v>368</v>
      </c>
      <c r="G117" s="91" t="s">
        <v>706</v>
      </c>
      <c r="H117" s="91" t="s">
        <v>1087</v>
      </c>
      <c r="I117" s="91" t="s">
        <v>480</v>
      </c>
      <c r="J117" s="91" t="s">
        <v>708</v>
      </c>
      <c r="K117" s="91" t="s">
        <v>1088</v>
      </c>
      <c r="L117" s="91" t="s">
        <v>246</v>
      </c>
      <c r="M117" s="91" t="s">
        <v>246</v>
      </c>
      <c r="N117" s="95" t="s">
        <v>1089</v>
      </c>
      <c r="P117">
        <f>VLOOKUP(B117,'A4'!$AR$19:$AW$632,1,0)</f>
        <v>3816</v>
      </c>
    </row>
    <row r="118" spans="2:16" x14ac:dyDescent="0.55000000000000004">
      <c r="B118" s="94">
        <v>3144</v>
      </c>
      <c r="C118" s="91" t="s">
        <v>362</v>
      </c>
      <c r="D118" s="91" t="s">
        <v>1090</v>
      </c>
      <c r="E118" s="91" t="s">
        <v>1091</v>
      </c>
      <c r="F118" s="91" t="s">
        <v>476</v>
      </c>
      <c r="G118" s="91" t="s">
        <v>691</v>
      </c>
      <c r="H118" s="91" t="s">
        <v>1092</v>
      </c>
      <c r="I118" s="91" t="s">
        <v>354</v>
      </c>
      <c r="J118" s="91" t="s">
        <v>294</v>
      </c>
      <c r="K118" s="91" t="s">
        <v>1093</v>
      </c>
      <c r="L118" s="91" t="s">
        <v>357</v>
      </c>
      <c r="M118" s="91" t="s">
        <v>292</v>
      </c>
      <c r="N118" s="95" t="s">
        <v>1094</v>
      </c>
      <c r="P118">
        <f>VLOOKUP(B118,'A4'!$AR$19:$AW$632,1,0)</f>
        <v>3144</v>
      </c>
    </row>
    <row r="119" spans="2:16" x14ac:dyDescent="0.55000000000000004">
      <c r="B119" s="94">
        <v>3145</v>
      </c>
      <c r="C119" s="91" t="s">
        <v>362</v>
      </c>
      <c r="D119" s="91" t="s">
        <v>1095</v>
      </c>
      <c r="E119" s="91" t="s">
        <v>1096</v>
      </c>
      <c r="F119" s="91" t="s">
        <v>289</v>
      </c>
      <c r="G119" s="91" t="s">
        <v>651</v>
      </c>
      <c r="H119" s="91" t="s">
        <v>1097</v>
      </c>
      <c r="I119" s="91" t="s">
        <v>724</v>
      </c>
      <c r="J119" s="91" t="s">
        <v>539</v>
      </c>
      <c r="K119" s="91" t="s">
        <v>1098</v>
      </c>
      <c r="L119" s="91" t="s">
        <v>311</v>
      </c>
      <c r="M119" s="91" t="s">
        <v>653</v>
      </c>
      <c r="N119" s="95" t="s">
        <v>1099</v>
      </c>
      <c r="P119">
        <f>VLOOKUP(B119,'A4'!$AR$19:$AW$632,1,0)</f>
        <v>3145</v>
      </c>
    </row>
    <row r="120" spans="2:16" x14ac:dyDescent="0.55000000000000004">
      <c r="B120" s="94">
        <v>3146</v>
      </c>
      <c r="C120" s="91" t="s">
        <v>362</v>
      </c>
      <c r="D120" s="91" t="s">
        <v>1100</v>
      </c>
      <c r="E120" s="91" t="s">
        <v>1101</v>
      </c>
      <c r="F120" s="91" t="s">
        <v>639</v>
      </c>
      <c r="G120" s="91" t="s">
        <v>539</v>
      </c>
      <c r="H120" s="91" t="s">
        <v>1102</v>
      </c>
      <c r="I120" s="91" t="s">
        <v>615</v>
      </c>
      <c r="J120" s="91" t="s">
        <v>236</v>
      </c>
      <c r="K120" s="91" t="s">
        <v>1103</v>
      </c>
      <c r="L120" s="91" t="s">
        <v>390</v>
      </c>
      <c r="M120" s="91" t="s">
        <v>517</v>
      </c>
      <c r="N120" s="95" t="s">
        <v>1104</v>
      </c>
      <c r="P120">
        <f>VLOOKUP(B120,'A4'!$AR$19:$AW$632,1,0)</f>
        <v>3146</v>
      </c>
    </row>
    <row r="121" spans="2:16" x14ac:dyDescent="0.55000000000000004">
      <c r="B121" s="94">
        <v>3147</v>
      </c>
      <c r="C121" s="91" t="s">
        <v>362</v>
      </c>
      <c r="D121" s="91" t="s">
        <v>1105</v>
      </c>
      <c r="E121" s="91" t="s">
        <v>1106</v>
      </c>
      <c r="F121" s="91" t="s">
        <v>517</v>
      </c>
      <c r="G121" s="91" t="s">
        <v>1008</v>
      </c>
      <c r="H121" s="91" t="s">
        <v>1107</v>
      </c>
      <c r="I121" s="91" t="s">
        <v>305</v>
      </c>
      <c r="J121" s="91" t="s">
        <v>239</v>
      </c>
      <c r="K121" s="91" t="s">
        <v>1108</v>
      </c>
      <c r="L121" s="91" t="s">
        <v>401</v>
      </c>
      <c r="M121" s="91" t="s">
        <v>252</v>
      </c>
      <c r="N121" s="95" t="s">
        <v>1109</v>
      </c>
      <c r="P121">
        <f>VLOOKUP(B121,'A4'!$AR$19:$AW$632,1,0)</f>
        <v>3147</v>
      </c>
    </row>
    <row r="122" spans="2:16" x14ac:dyDescent="0.55000000000000004">
      <c r="B122" s="94">
        <v>3148</v>
      </c>
      <c r="C122" s="91" t="s">
        <v>431</v>
      </c>
      <c r="D122" s="91" t="s">
        <v>1110</v>
      </c>
      <c r="E122" s="91" t="s">
        <v>1111</v>
      </c>
      <c r="F122" s="91" t="s">
        <v>1112</v>
      </c>
      <c r="G122" s="91" t="s">
        <v>438</v>
      </c>
      <c r="H122" s="91" t="s">
        <v>559</v>
      </c>
      <c r="I122" s="91" t="s">
        <v>1113</v>
      </c>
      <c r="J122" s="91" t="s">
        <v>438</v>
      </c>
      <c r="K122" s="91" t="s">
        <v>559</v>
      </c>
      <c r="L122" s="91" t="s">
        <v>1114</v>
      </c>
      <c r="M122" s="91" t="s">
        <v>438</v>
      </c>
      <c r="N122" s="95" t="s">
        <v>559</v>
      </c>
      <c r="P122">
        <f>VLOOKUP(B122,'A4'!$AR$19:$AW$632,1,0)</f>
        <v>3148</v>
      </c>
    </row>
    <row r="123" spans="2:16" x14ac:dyDescent="0.55000000000000004">
      <c r="B123" s="94">
        <v>3149</v>
      </c>
      <c r="C123" s="91" t="s">
        <v>431</v>
      </c>
      <c r="D123" s="91" t="s">
        <v>594</v>
      </c>
      <c r="E123" s="91" t="s">
        <v>232</v>
      </c>
      <c r="F123" s="91" t="s">
        <v>1115</v>
      </c>
      <c r="G123" s="91" t="s">
        <v>1116</v>
      </c>
      <c r="H123" s="91" t="s">
        <v>1117</v>
      </c>
      <c r="I123" s="91" t="s">
        <v>1118</v>
      </c>
      <c r="J123" s="91" t="s">
        <v>438</v>
      </c>
      <c r="K123" s="91" t="s">
        <v>559</v>
      </c>
      <c r="L123" s="91" t="s">
        <v>1119</v>
      </c>
      <c r="M123" s="91" t="s">
        <v>438</v>
      </c>
      <c r="N123" s="95" t="s">
        <v>559</v>
      </c>
      <c r="P123">
        <f>VLOOKUP(B123,'A4'!$AR$19:$AW$632,1,0)</f>
        <v>3149</v>
      </c>
    </row>
    <row r="124" spans="2:16" x14ac:dyDescent="0.55000000000000004">
      <c r="B124" s="94">
        <v>3150</v>
      </c>
      <c r="C124" s="91" t="s">
        <v>431</v>
      </c>
      <c r="D124" s="91" t="s">
        <v>1120</v>
      </c>
      <c r="E124" s="91" t="s">
        <v>1121</v>
      </c>
      <c r="F124" s="91" t="s">
        <v>1122</v>
      </c>
      <c r="G124" s="91" t="s">
        <v>438</v>
      </c>
      <c r="H124" s="91" t="s">
        <v>559</v>
      </c>
      <c r="I124" s="91" t="s">
        <v>1123</v>
      </c>
      <c r="J124" s="91" t="s">
        <v>438</v>
      </c>
      <c r="K124" s="91" t="s">
        <v>559</v>
      </c>
      <c r="L124" s="91" t="s">
        <v>1124</v>
      </c>
      <c r="M124" s="91" t="s">
        <v>438</v>
      </c>
      <c r="N124" s="95" t="s">
        <v>559</v>
      </c>
      <c r="P124">
        <f>VLOOKUP(B124,'A4'!$AR$19:$AW$632,1,0)</f>
        <v>3150</v>
      </c>
    </row>
    <row r="125" spans="2:16" x14ac:dyDescent="0.55000000000000004">
      <c r="B125" s="94">
        <v>3151</v>
      </c>
      <c r="C125" s="91" t="s">
        <v>264</v>
      </c>
      <c r="D125" s="91" t="s">
        <v>1125</v>
      </c>
      <c r="E125" s="91" t="s">
        <v>1126</v>
      </c>
      <c r="F125" s="91" t="s">
        <v>267</v>
      </c>
      <c r="G125" s="91" t="s">
        <v>906</v>
      </c>
      <c r="H125" s="91" t="s">
        <v>1127</v>
      </c>
      <c r="I125" s="91" t="s">
        <v>249</v>
      </c>
      <c r="J125" s="91" t="s">
        <v>1128</v>
      </c>
      <c r="K125" s="91" t="s">
        <v>1129</v>
      </c>
      <c r="L125" s="91" t="s">
        <v>322</v>
      </c>
      <c r="M125" s="91" t="s">
        <v>1130</v>
      </c>
      <c r="N125" s="95" t="s">
        <v>1131</v>
      </c>
      <c r="P125">
        <f>VLOOKUP(B125,'A4'!$AR$19:$AW$632,1,0)</f>
        <v>3151</v>
      </c>
    </row>
    <row r="126" spans="2:16" x14ac:dyDescent="0.55000000000000004">
      <c r="B126" s="94">
        <v>3152</v>
      </c>
      <c r="C126" s="91" t="s">
        <v>264</v>
      </c>
      <c r="D126" s="91" t="s">
        <v>1132</v>
      </c>
      <c r="E126" s="91" t="s">
        <v>1133</v>
      </c>
      <c r="F126" s="91" t="s">
        <v>544</v>
      </c>
      <c r="G126" s="91" t="s">
        <v>310</v>
      </c>
      <c r="H126" s="91" t="s">
        <v>1134</v>
      </c>
      <c r="I126" s="91" t="s">
        <v>1135</v>
      </c>
      <c r="J126" s="91" t="s">
        <v>877</v>
      </c>
      <c r="K126" s="91" t="s">
        <v>1136</v>
      </c>
      <c r="L126" s="91" t="s">
        <v>385</v>
      </c>
      <c r="M126" s="91" t="s">
        <v>1137</v>
      </c>
      <c r="N126" s="95" t="s">
        <v>1138</v>
      </c>
      <c r="P126">
        <f>VLOOKUP(B126,'A4'!$AR$19:$AW$632,1,0)</f>
        <v>3152</v>
      </c>
    </row>
    <row r="127" spans="2:16" x14ac:dyDescent="0.55000000000000004">
      <c r="B127" s="94">
        <v>3153</v>
      </c>
      <c r="C127" s="91" t="s">
        <v>242</v>
      </c>
      <c r="D127" s="91" t="s">
        <v>1139</v>
      </c>
      <c r="E127" s="91" t="s">
        <v>1121</v>
      </c>
      <c r="F127" s="91" t="s">
        <v>1140</v>
      </c>
      <c r="G127" s="91" t="s">
        <v>790</v>
      </c>
      <c r="H127" s="91" t="s">
        <v>1141</v>
      </c>
      <c r="I127" s="91" t="s">
        <v>760</v>
      </c>
      <c r="J127" s="91" t="s">
        <v>396</v>
      </c>
      <c r="K127" s="91" t="s">
        <v>1142</v>
      </c>
      <c r="L127" s="91" t="s">
        <v>1143</v>
      </c>
      <c r="M127" s="91" t="s">
        <v>338</v>
      </c>
      <c r="N127" s="95" t="s">
        <v>1144</v>
      </c>
      <c r="P127">
        <f>VLOOKUP(B127,'A4'!$AR$19:$AW$632,1,0)</f>
        <v>3153</v>
      </c>
    </row>
    <row r="128" spans="2:16" x14ac:dyDescent="0.55000000000000004">
      <c r="B128" s="94">
        <v>3154</v>
      </c>
      <c r="C128" s="91" t="s">
        <v>264</v>
      </c>
      <c r="D128" s="91" t="s">
        <v>1145</v>
      </c>
      <c r="E128" s="91" t="s">
        <v>1146</v>
      </c>
      <c r="F128" s="91" t="s">
        <v>1147</v>
      </c>
      <c r="G128" s="91" t="s">
        <v>1148</v>
      </c>
      <c r="H128" s="91" t="s">
        <v>1149</v>
      </c>
      <c r="I128" s="91" t="s">
        <v>1150</v>
      </c>
      <c r="J128" s="91" t="s">
        <v>847</v>
      </c>
      <c r="K128" s="91" t="s">
        <v>559</v>
      </c>
      <c r="L128" s="91" t="s">
        <v>1151</v>
      </c>
      <c r="M128" s="91" t="s">
        <v>847</v>
      </c>
      <c r="N128" s="95" t="s">
        <v>559</v>
      </c>
      <c r="P128">
        <f>VLOOKUP(B128,'A4'!$AR$19:$AW$632,1,0)</f>
        <v>3154</v>
      </c>
    </row>
    <row r="129" spans="2:16" x14ac:dyDescent="0.55000000000000004">
      <c r="B129" s="94">
        <v>3155</v>
      </c>
      <c r="C129" s="91" t="s">
        <v>264</v>
      </c>
      <c r="D129" s="91" t="s">
        <v>1152</v>
      </c>
      <c r="E129" s="91" t="s">
        <v>1153</v>
      </c>
      <c r="F129" s="91" t="s">
        <v>1154</v>
      </c>
      <c r="G129" s="91" t="s">
        <v>917</v>
      </c>
      <c r="H129" s="91" t="s">
        <v>1155</v>
      </c>
      <c r="I129" s="91" t="s">
        <v>1156</v>
      </c>
      <c r="J129" s="91" t="s">
        <v>1157</v>
      </c>
      <c r="K129" s="91" t="s">
        <v>1158</v>
      </c>
      <c r="L129" s="91" t="s">
        <v>1159</v>
      </c>
      <c r="M129" s="91" t="s">
        <v>847</v>
      </c>
      <c r="N129" s="95" t="s">
        <v>559</v>
      </c>
      <c r="P129">
        <f>VLOOKUP(B129,'A4'!$AR$19:$AW$632,1,0)</f>
        <v>3155</v>
      </c>
    </row>
    <row r="130" spans="2:16" x14ac:dyDescent="0.55000000000000004">
      <c r="B130" s="94">
        <v>3156</v>
      </c>
      <c r="C130" s="91" t="s">
        <v>264</v>
      </c>
      <c r="D130" s="91" t="s">
        <v>1160</v>
      </c>
      <c r="E130" s="91" t="s">
        <v>1161</v>
      </c>
      <c r="F130" s="91" t="s">
        <v>1162</v>
      </c>
      <c r="G130" s="91" t="s">
        <v>917</v>
      </c>
      <c r="H130" s="91" t="s">
        <v>1163</v>
      </c>
      <c r="I130" s="91" t="s">
        <v>1164</v>
      </c>
      <c r="J130" s="91" t="s">
        <v>1157</v>
      </c>
      <c r="K130" s="91" t="s">
        <v>1165</v>
      </c>
      <c r="L130" s="91" t="s">
        <v>1166</v>
      </c>
      <c r="M130" s="91" t="s">
        <v>847</v>
      </c>
      <c r="N130" s="95" t="s">
        <v>559</v>
      </c>
      <c r="P130">
        <f>VLOOKUP(B130,'A4'!$AR$19:$AW$632,1,0)</f>
        <v>3156</v>
      </c>
    </row>
    <row r="131" spans="2:16" x14ac:dyDescent="0.55000000000000004">
      <c r="B131" s="94">
        <v>3157</v>
      </c>
      <c r="C131" s="91" t="s">
        <v>264</v>
      </c>
      <c r="D131" s="91" t="s">
        <v>1167</v>
      </c>
      <c r="E131" s="91" t="s">
        <v>1168</v>
      </c>
      <c r="F131" s="91" t="s">
        <v>1169</v>
      </c>
      <c r="G131" s="91" t="s">
        <v>1170</v>
      </c>
      <c r="H131" s="91" t="s">
        <v>1171</v>
      </c>
      <c r="I131" s="91" t="s">
        <v>1172</v>
      </c>
      <c r="J131" s="91" t="s">
        <v>847</v>
      </c>
      <c r="K131" s="91" t="s">
        <v>559</v>
      </c>
      <c r="L131" s="91" t="s">
        <v>1173</v>
      </c>
      <c r="M131" s="91" t="s">
        <v>847</v>
      </c>
      <c r="N131" s="95" t="s">
        <v>559</v>
      </c>
      <c r="P131">
        <f>VLOOKUP(B131,'A4'!$AR$19:$AW$632,1,0)</f>
        <v>3157</v>
      </c>
    </row>
    <row r="132" spans="2:16" x14ac:dyDescent="0.55000000000000004">
      <c r="B132" s="94">
        <v>3158</v>
      </c>
      <c r="C132" s="91" t="s">
        <v>264</v>
      </c>
      <c r="D132" s="91" t="s">
        <v>1174</v>
      </c>
      <c r="E132" s="91" t="s">
        <v>1175</v>
      </c>
      <c r="F132" s="91" t="s">
        <v>1176</v>
      </c>
      <c r="G132" s="91" t="s">
        <v>466</v>
      </c>
      <c r="H132" s="91" t="s">
        <v>1177</v>
      </c>
      <c r="I132" s="91" t="s">
        <v>1178</v>
      </c>
      <c r="J132" s="91" t="s">
        <v>847</v>
      </c>
      <c r="K132" s="91" t="s">
        <v>559</v>
      </c>
      <c r="L132" s="91" t="s">
        <v>1179</v>
      </c>
      <c r="M132" s="91" t="s">
        <v>847</v>
      </c>
      <c r="N132" s="95" t="s">
        <v>559</v>
      </c>
      <c r="P132">
        <f>VLOOKUP(B132,'A4'!$AR$19:$AW$632,1,0)</f>
        <v>3158</v>
      </c>
    </row>
    <row r="133" spans="2:16" x14ac:dyDescent="0.55000000000000004">
      <c r="B133" s="94">
        <v>3159</v>
      </c>
      <c r="C133" s="91" t="s">
        <v>307</v>
      </c>
      <c r="D133" s="91" t="s">
        <v>1180</v>
      </c>
      <c r="E133" s="91" t="s">
        <v>1181</v>
      </c>
      <c r="F133" s="91" t="s">
        <v>1182</v>
      </c>
      <c r="G133" s="91" t="s">
        <v>384</v>
      </c>
      <c r="H133" s="91" t="s">
        <v>1183</v>
      </c>
      <c r="I133" s="91" t="s">
        <v>1184</v>
      </c>
      <c r="J133" s="91" t="s">
        <v>1185</v>
      </c>
      <c r="K133" s="91" t="s">
        <v>1186</v>
      </c>
      <c r="L133" s="91" t="s">
        <v>1187</v>
      </c>
      <c r="M133" s="91" t="s">
        <v>1188</v>
      </c>
      <c r="N133" s="95" t="s">
        <v>1189</v>
      </c>
      <c r="P133">
        <f>VLOOKUP(B133,'A4'!$AR$19:$AW$632,1,0)</f>
        <v>3159</v>
      </c>
    </row>
    <row r="134" spans="2:16" x14ac:dyDescent="0.55000000000000004">
      <c r="B134" s="94">
        <v>3160</v>
      </c>
      <c r="C134" s="91" t="s">
        <v>307</v>
      </c>
      <c r="D134" s="91" t="s">
        <v>1190</v>
      </c>
      <c r="E134" s="91" t="s">
        <v>1191</v>
      </c>
      <c r="F134" s="91" t="s">
        <v>1192</v>
      </c>
      <c r="G134" s="91" t="s">
        <v>788</v>
      </c>
      <c r="H134" s="91" t="s">
        <v>1193</v>
      </c>
      <c r="I134" s="91" t="s">
        <v>1194</v>
      </c>
      <c r="J134" s="91" t="s">
        <v>1195</v>
      </c>
      <c r="K134" s="91" t="s">
        <v>1196</v>
      </c>
      <c r="L134" s="91" t="s">
        <v>1197</v>
      </c>
      <c r="M134" s="91" t="s">
        <v>1198</v>
      </c>
      <c r="N134" s="95" t="s">
        <v>1199</v>
      </c>
      <c r="P134">
        <f>VLOOKUP(B134,'A4'!$AR$19:$AW$632,1,0)</f>
        <v>3160</v>
      </c>
    </row>
    <row r="135" spans="2:16" x14ac:dyDescent="0.55000000000000004">
      <c r="B135" s="94">
        <v>3161</v>
      </c>
      <c r="C135" s="91" t="s">
        <v>242</v>
      </c>
      <c r="D135" s="91" t="s">
        <v>1200</v>
      </c>
      <c r="E135" s="91" t="s">
        <v>1201</v>
      </c>
      <c r="F135" s="91" t="s">
        <v>359</v>
      </c>
      <c r="G135" s="91" t="s">
        <v>613</v>
      </c>
      <c r="H135" s="91" t="s">
        <v>1202</v>
      </c>
      <c r="I135" s="91" t="s">
        <v>289</v>
      </c>
      <c r="J135" s="91" t="s">
        <v>284</v>
      </c>
      <c r="K135" s="91" t="s">
        <v>1203</v>
      </c>
      <c r="L135" s="91" t="s">
        <v>477</v>
      </c>
      <c r="M135" s="91" t="s">
        <v>305</v>
      </c>
      <c r="N135" s="95" t="s">
        <v>1204</v>
      </c>
      <c r="P135">
        <f>VLOOKUP(B135,'A4'!$AR$19:$AW$632,1,0)</f>
        <v>3161</v>
      </c>
    </row>
    <row r="136" spans="2:16" x14ac:dyDescent="0.55000000000000004">
      <c r="B136" s="94">
        <v>3162</v>
      </c>
      <c r="C136" s="91" t="s">
        <v>264</v>
      </c>
      <c r="D136" s="91" t="s">
        <v>1205</v>
      </c>
      <c r="E136" s="91" t="s">
        <v>1206</v>
      </c>
      <c r="F136" s="91" t="s">
        <v>426</v>
      </c>
      <c r="G136" s="91" t="s">
        <v>832</v>
      </c>
      <c r="H136" s="91" t="s">
        <v>1207</v>
      </c>
      <c r="I136" s="91" t="s">
        <v>1208</v>
      </c>
      <c r="J136" s="91" t="s">
        <v>847</v>
      </c>
      <c r="K136" s="91" t="s">
        <v>559</v>
      </c>
      <c r="L136" s="91" t="s">
        <v>867</v>
      </c>
      <c r="M136" s="91" t="s">
        <v>847</v>
      </c>
      <c r="N136" s="95" t="s">
        <v>559</v>
      </c>
      <c r="P136">
        <f>VLOOKUP(B136,'A4'!$AR$19:$AW$632,1,0)</f>
        <v>3162</v>
      </c>
    </row>
    <row r="137" spans="2:16" x14ac:dyDescent="0.55000000000000004">
      <c r="B137" s="94">
        <v>3163</v>
      </c>
      <c r="C137" s="91" t="s">
        <v>264</v>
      </c>
      <c r="D137" s="91" t="s">
        <v>1209</v>
      </c>
      <c r="E137" s="91" t="s">
        <v>1210</v>
      </c>
      <c r="F137" s="91" t="s">
        <v>948</v>
      </c>
      <c r="G137" s="91" t="s">
        <v>752</v>
      </c>
      <c r="H137" s="91" t="s">
        <v>1211</v>
      </c>
      <c r="I137" s="91" t="s">
        <v>1212</v>
      </c>
      <c r="J137" s="91" t="s">
        <v>384</v>
      </c>
      <c r="K137" s="91" t="s">
        <v>1213</v>
      </c>
      <c r="L137" s="91" t="s">
        <v>1214</v>
      </c>
      <c r="M137" s="91" t="s">
        <v>447</v>
      </c>
      <c r="N137" s="95" t="s">
        <v>1215</v>
      </c>
      <c r="P137">
        <f>VLOOKUP(B137,'A4'!$AR$19:$AW$632,1,0)</f>
        <v>3163</v>
      </c>
    </row>
    <row r="138" spans="2:16" x14ac:dyDescent="0.55000000000000004">
      <c r="B138" s="94">
        <v>3164</v>
      </c>
      <c r="C138" s="91" t="s">
        <v>264</v>
      </c>
      <c r="D138" s="91" t="s">
        <v>1216</v>
      </c>
      <c r="E138" s="91" t="s">
        <v>1217</v>
      </c>
      <c r="F138" s="91" t="s">
        <v>418</v>
      </c>
      <c r="G138" s="91" t="s">
        <v>328</v>
      </c>
      <c r="H138" s="91" t="s">
        <v>1218</v>
      </c>
      <c r="I138" s="91" t="s">
        <v>1219</v>
      </c>
      <c r="J138" s="91" t="s">
        <v>767</v>
      </c>
      <c r="K138" s="91" t="s">
        <v>1220</v>
      </c>
      <c r="L138" s="91" t="s">
        <v>1221</v>
      </c>
      <c r="M138" s="91" t="s">
        <v>847</v>
      </c>
      <c r="N138" s="95" t="s">
        <v>559</v>
      </c>
      <c r="P138">
        <f>VLOOKUP(B138,'A4'!$AR$19:$AW$632,1,0)</f>
        <v>3164</v>
      </c>
    </row>
    <row r="139" spans="2:16" x14ac:dyDescent="0.55000000000000004">
      <c r="B139" s="94">
        <v>3165</v>
      </c>
      <c r="C139" s="91" t="s">
        <v>264</v>
      </c>
      <c r="D139" s="91" t="s">
        <v>1222</v>
      </c>
      <c r="E139" s="91" t="s">
        <v>523</v>
      </c>
      <c r="F139" s="91" t="s">
        <v>423</v>
      </c>
      <c r="G139" s="91" t="s">
        <v>847</v>
      </c>
      <c r="H139" s="91" t="s">
        <v>559</v>
      </c>
      <c r="I139" s="91" t="s">
        <v>1223</v>
      </c>
      <c r="J139" s="91" t="s">
        <v>847</v>
      </c>
      <c r="K139" s="91" t="s">
        <v>559</v>
      </c>
      <c r="L139" s="91" t="s">
        <v>458</v>
      </c>
      <c r="M139" s="91" t="s">
        <v>847</v>
      </c>
      <c r="N139" s="95" t="s">
        <v>559</v>
      </c>
      <c r="P139">
        <f>VLOOKUP(B139,'A4'!$AR$19:$AW$632,1,0)</f>
        <v>3165</v>
      </c>
    </row>
    <row r="140" spans="2:16" x14ac:dyDescent="0.55000000000000004">
      <c r="B140" s="94">
        <v>3166</v>
      </c>
      <c r="C140" s="91" t="s">
        <v>264</v>
      </c>
      <c r="D140" s="91" t="s">
        <v>1224</v>
      </c>
      <c r="E140" s="91" t="s">
        <v>1225</v>
      </c>
      <c r="F140" s="91" t="s">
        <v>273</v>
      </c>
      <c r="G140" s="91" t="s">
        <v>1226</v>
      </c>
      <c r="H140" s="91" t="s">
        <v>1227</v>
      </c>
      <c r="I140" s="91" t="s">
        <v>1228</v>
      </c>
      <c r="J140" s="91" t="s">
        <v>847</v>
      </c>
      <c r="K140" s="91" t="s">
        <v>559</v>
      </c>
      <c r="L140" s="91" t="s">
        <v>1229</v>
      </c>
      <c r="M140" s="91" t="s">
        <v>847</v>
      </c>
      <c r="N140" s="95" t="s">
        <v>559</v>
      </c>
      <c r="P140">
        <f>VLOOKUP(B140,'A4'!$AR$19:$AW$632,1,0)</f>
        <v>3166</v>
      </c>
    </row>
    <row r="141" spans="2:16" x14ac:dyDescent="0.55000000000000004">
      <c r="B141" s="94">
        <v>3167</v>
      </c>
      <c r="C141" s="91" t="s">
        <v>264</v>
      </c>
      <c r="D141" s="91" t="s">
        <v>1230</v>
      </c>
      <c r="E141" s="91" t="s">
        <v>1231</v>
      </c>
      <c r="F141" s="91" t="s">
        <v>906</v>
      </c>
      <c r="G141" s="91" t="s">
        <v>1232</v>
      </c>
      <c r="H141" s="91" t="s">
        <v>1233</v>
      </c>
      <c r="I141" s="91" t="s">
        <v>1234</v>
      </c>
      <c r="J141" s="91" t="s">
        <v>847</v>
      </c>
      <c r="K141" s="91" t="s">
        <v>559</v>
      </c>
      <c r="L141" s="91" t="s">
        <v>941</v>
      </c>
      <c r="M141" s="91" t="s">
        <v>847</v>
      </c>
      <c r="N141" s="95" t="s">
        <v>559</v>
      </c>
      <c r="P141">
        <f>VLOOKUP(B141,'A4'!$AR$19:$AW$632,1,0)</f>
        <v>3167</v>
      </c>
    </row>
    <row r="142" spans="2:16" x14ac:dyDescent="0.55000000000000004">
      <c r="B142" s="94">
        <v>3168</v>
      </c>
      <c r="C142" s="91" t="s">
        <v>242</v>
      </c>
      <c r="D142" s="91" t="s">
        <v>1235</v>
      </c>
      <c r="E142" s="91" t="s">
        <v>1236</v>
      </c>
      <c r="F142" s="91" t="s">
        <v>270</v>
      </c>
      <c r="G142" s="91" t="s">
        <v>412</v>
      </c>
      <c r="H142" s="91" t="s">
        <v>1237</v>
      </c>
      <c r="I142" s="91" t="s">
        <v>1238</v>
      </c>
      <c r="J142" s="91" t="s">
        <v>1239</v>
      </c>
      <c r="K142" s="91" t="s">
        <v>559</v>
      </c>
      <c r="L142" s="91" t="s">
        <v>1240</v>
      </c>
      <c r="M142" s="91" t="s">
        <v>1239</v>
      </c>
      <c r="N142" s="95" t="s">
        <v>559</v>
      </c>
      <c r="P142">
        <f>VLOOKUP(B142,'A4'!$AR$19:$AW$632,1,0)</f>
        <v>3168</v>
      </c>
    </row>
    <row r="143" spans="2:16" x14ac:dyDescent="0.55000000000000004">
      <c r="B143" s="94">
        <v>3169</v>
      </c>
      <c r="C143" s="91" t="s">
        <v>264</v>
      </c>
      <c r="D143" s="91" t="s">
        <v>1241</v>
      </c>
      <c r="E143" s="91" t="s">
        <v>1242</v>
      </c>
      <c r="F143" s="91" t="s">
        <v>1243</v>
      </c>
      <c r="G143" s="91" t="s">
        <v>1244</v>
      </c>
      <c r="H143" s="91" t="s">
        <v>1245</v>
      </c>
      <c r="I143" s="91" t="s">
        <v>1246</v>
      </c>
      <c r="J143" s="91" t="s">
        <v>847</v>
      </c>
      <c r="K143" s="91" t="s">
        <v>559</v>
      </c>
      <c r="L143" s="91" t="s">
        <v>1247</v>
      </c>
      <c r="M143" s="91" t="s">
        <v>847</v>
      </c>
      <c r="N143" s="95" t="s">
        <v>559</v>
      </c>
      <c r="P143">
        <f>VLOOKUP(B143,'A4'!$AR$19:$AW$632,1,0)</f>
        <v>3169</v>
      </c>
    </row>
    <row r="144" spans="2:16" x14ac:dyDescent="0.55000000000000004">
      <c r="B144" s="94">
        <v>3170</v>
      </c>
      <c r="C144" s="91" t="s">
        <v>264</v>
      </c>
      <c r="D144" s="91" t="s">
        <v>1248</v>
      </c>
      <c r="E144" s="91" t="s">
        <v>1249</v>
      </c>
      <c r="F144" s="91" t="s">
        <v>1250</v>
      </c>
      <c r="G144" s="91" t="s">
        <v>450</v>
      </c>
      <c r="H144" s="91" t="s">
        <v>1251</v>
      </c>
      <c r="I144" s="91" t="s">
        <v>1252</v>
      </c>
      <c r="J144" s="91" t="s">
        <v>847</v>
      </c>
      <c r="K144" s="91" t="s">
        <v>559</v>
      </c>
      <c r="L144" s="91" t="s">
        <v>1253</v>
      </c>
      <c r="M144" s="91" t="s">
        <v>847</v>
      </c>
      <c r="N144" s="95" t="s">
        <v>559</v>
      </c>
      <c r="P144">
        <f>VLOOKUP(B144,'A4'!$AR$19:$AW$632,1,0)</f>
        <v>3170</v>
      </c>
    </row>
    <row r="145" spans="2:16" x14ac:dyDescent="0.55000000000000004">
      <c r="B145" s="94">
        <v>3171</v>
      </c>
      <c r="C145" s="91" t="s">
        <v>264</v>
      </c>
      <c r="D145" s="91" t="s">
        <v>1254</v>
      </c>
      <c r="E145" s="91" t="s">
        <v>1255</v>
      </c>
      <c r="F145" s="91" t="s">
        <v>356</v>
      </c>
      <c r="G145" s="91" t="s">
        <v>477</v>
      </c>
      <c r="H145" s="91" t="s">
        <v>1256</v>
      </c>
      <c r="I145" s="91" t="s">
        <v>369</v>
      </c>
      <c r="J145" s="91" t="s">
        <v>256</v>
      </c>
      <c r="K145" s="91" t="s">
        <v>1257</v>
      </c>
      <c r="L145" s="91" t="s">
        <v>706</v>
      </c>
      <c r="M145" s="91" t="s">
        <v>268</v>
      </c>
      <c r="N145" s="95" t="s">
        <v>1258</v>
      </c>
      <c r="P145">
        <f>VLOOKUP(B145,'A4'!$AR$19:$AW$632,1,0)</f>
        <v>3171</v>
      </c>
    </row>
    <row r="146" spans="2:16" x14ac:dyDescent="0.55000000000000004">
      <c r="B146" s="94">
        <v>3172</v>
      </c>
      <c r="C146" s="91" t="s">
        <v>362</v>
      </c>
      <c r="D146" s="91" t="s">
        <v>1259</v>
      </c>
      <c r="E146" s="91" t="s">
        <v>1260</v>
      </c>
      <c r="F146" s="91" t="s">
        <v>294</v>
      </c>
      <c r="G146" s="91" t="s">
        <v>292</v>
      </c>
      <c r="H146" s="91" t="s">
        <v>1261</v>
      </c>
      <c r="I146" s="91" t="s">
        <v>627</v>
      </c>
      <c r="J146" s="91" t="s">
        <v>653</v>
      </c>
      <c r="K146" s="91" t="s">
        <v>1262</v>
      </c>
      <c r="L146" s="91" t="s">
        <v>236</v>
      </c>
      <c r="M146" s="91" t="s">
        <v>734</v>
      </c>
      <c r="N146" s="95" t="s">
        <v>1263</v>
      </c>
      <c r="P146">
        <f>VLOOKUP(B146,'A4'!$AR$19:$AW$632,1,0)</f>
        <v>3172</v>
      </c>
    </row>
    <row r="147" spans="2:16" x14ac:dyDescent="0.55000000000000004">
      <c r="B147" s="94">
        <v>3173</v>
      </c>
      <c r="C147" s="91" t="s">
        <v>362</v>
      </c>
      <c r="D147" s="91" t="s">
        <v>1264</v>
      </c>
      <c r="E147" s="91" t="s">
        <v>1265</v>
      </c>
      <c r="F147" s="91" t="s">
        <v>708</v>
      </c>
      <c r="G147" s="91" t="s">
        <v>234</v>
      </c>
      <c r="H147" s="91" t="s">
        <v>1266</v>
      </c>
      <c r="I147" s="91" t="s">
        <v>517</v>
      </c>
      <c r="J147" s="91" t="s">
        <v>1082</v>
      </c>
      <c r="K147" s="91" t="s">
        <v>1267</v>
      </c>
      <c r="L147" s="91" t="s">
        <v>249</v>
      </c>
      <c r="M147" s="91" t="s">
        <v>639</v>
      </c>
      <c r="N147" s="95" t="s">
        <v>1268</v>
      </c>
      <c r="P147">
        <f>VLOOKUP(B147,'A4'!$AR$19:$AW$632,1,0)</f>
        <v>3173</v>
      </c>
    </row>
    <row r="148" spans="2:16" x14ac:dyDescent="0.55000000000000004">
      <c r="B148" s="94">
        <v>3174</v>
      </c>
      <c r="C148" s="91" t="s">
        <v>307</v>
      </c>
      <c r="D148" s="91" t="s">
        <v>1269</v>
      </c>
      <c r="E148" s="91" t="s">
        <v>1270</v>
      </c>
      <c r="F148" s="91" t="s">
        <v>738</v>
      </c>
      <c r="G148" s="91" t="s">
        <v>376</v>
      </c>
      <c r="H148" s="91" t="s">
        <v>1271</v>
      </c>
      <c r="I148" s="91" t="s">
        <v>412</v>
      </c>
      <c r="J148" s="91" t="s">
        <v>750</v>
      </c>
      <c r="K148" s="91" t="s">
        <v>1272</v>
      </c>
      <c r="L148" s="91" t="s">
        <v>1137</v>
      </c>
      <c r="M148" s="91" t="s">
        <v>374</v>
      </c>
      <c r="N148" s="95" t="s">
        <v>1273</v>
      </c>
      <c r="P148">
        <f>VLOOKUP(B148,'A4'!$AR$19:$AW$632,1,0)</f>
        <v>3174</v>
      </c>
    </row>
    <row r="149" spans="2:16" x14ac:dyDescent="0.55000000000000004">
      <c r="B149" s="94">
        <v>3175</v>
      </c>
      <c r="C149" s="91" t="s">
        <v>362</v>
      </c>
      <c r="D149" s="91" t="s">
        <v>1274</v>
      </c>
      <c r="E149" s="91" t="s">
        <v>1275</v>
      </c>
      <c r="F149" s="91" t="s">
        <v>1276</v>
      </c>
      <c r="G149" s="91" t="s">
        <v>750</v>
      </c>
      <c r="H149" s="91" t="s">
        <v>1277</v>
      </c>
      <c r="I149" s="91" t="s">
        <v>321</v>
      </c>
      <c r="J149" s="91" t="s">
        <v>412</v>
      </c>
      <c r="K149" s="91" t="s">
        <v>1278</v>
      </c>
      <c r="L149" s="91" t="s">
        <v>456</v>
      </c>
      <c r="M149" s="91" t="s">
        <v>1279</v>
      </c>
      <c r="N149" s="95" t="s">
        <v>1280</v>
      </c>
      <c r="P149">
        <f>VLOOKUP(B149,'A4'!$AR$19:$AW$632,1,0)</f>
        <v>3175</v>
      </c>
    </row>
    <row r="150" spans="2:16" x14ac:dyDescent="0.55000000000000004">
      <c r="B150" s="94">
        <v>3176</v>
      </c>
      <c r="C150" s="91" t="s">
        <v>242</v>
      </c>
      <c r="D150" s="91" t="s">
        <v>1281</v>
      </c>
      <c r="E150" s="91" t="s">
        <v>1282</v>
      </c>
      <c r="F150" s="91" t="s">
        <v>382</v>
      </c>
      <c r="G150" s="91" t="s">
        <v>1033</v>
      </c>
      <c r="H150" s="91" t="s">
        <v>1283</v>
      </c>
      <c r="I150" s="91" t="s">
        <v>1284</v>
      </c>
      <c r="J150" s="91" t="s">
        <v>377</v>
      </c>
      <c r="K150" s="91" t="s">
        <v>1285</v>
      </c>
      <c r="L150" s="91" t="s">
        <v>1286</v>
      </c>
      <c r="M150" s="91" t="s">
        <v>346</v>
      </c>
      <c r="N150" s="95" t="s">
        <v>1287</v>
      </c>
      <c r="P150">
        <f>VLOOKUP(B150,'A4'!$AR$19:$AW$632,1,0)</f>
        <v>3176</v>
      </c>
    </row>
    <row r="151" spans="2:16" x14ac:dyDescent="0.55000000000000004">
      <c r="B151" s="94">
        <v>3177</v>
      </c>
      <c r="C151" s="91" t="s">
        <v>264</v>
      </c>
      <c r="D151" s="91" t="s">
        <v>1288</v>
      </c>
      <c r="E151" s="91" t="s">
        <v>1289</v>
      </c>
      <c r="F151" s="91" t="s">
        <v>288</v>
      </c>
      <c r="G151" s="91" t="s">
        <v>655</v>
      </c>
      <c r="H151" s="91" t="s">
        <v>1290</v>
      </c>
      <c r="I151" s="91" t="s">
        <v>607</v>
      </c>
      <c r="J151" s="91" t="s">
        <v>279</v>
      </c>
      <c r="K151" s="91" t="s">
        <v>1291</v>
      </c>
      <c r="L151" s="91" t="s">
        <v>369</v>
      </c>
      <c r="M151" s="91" t="s">
        <v>611</v>
      </c>
      <c r="N151" s="95" t="s">
        <v>1292</v>
      </c>
      <c r="P151">
        <f>VLOOKUP(B151,'A4'!$AR$19:$AW$632,1,0)</f>
        <v>3177</v>
      </c>
    </row>
    <row r="152" spans="2:16" x14ac:dyDescent="0.55000000000000004">
      <c r="B152" s="94">
        <v>3178</v>
      </c>
      <c r="C152" s="91" t="s">
        <v>264</v>
      </c>
      <c r="D152" s="91" t="s">
        <v>1293</v>
      </c>
      <c r="E152" s="91" t="s">
        <v>1294</v>
      </c>
      <c r="F152" s="91" t="s">
        <v>1295</v>
      </c>
      <c r="G152" s="91" t="s">
        <v>298</v>
      </c>
      <c r="H152" s="91" t="s">
        <v>1296</v>
      </c>
      <c r="I152" s="91" t="s">
        <v>450</v>
      </c>
      <c r="J152" s="91" t="s">
        <v>377</v>
      </c>
      <c r="K152" s="91" t="s">
        <v>1297</v>
      </c>
      <c r="L152" s="91" t="s">
        <v>963</v>
      </c>
      <c r="M152" s="91" t="s">
        <v>524</v>
      </c>
      <c r="N152" s="95" t="s">
        <v>1298</v>
      </c>
      <c r="P152">
        <f>VLOOKUP(B152,'A4'!$AR$19:$AW$632,1,0)</f>
        <v>3178</v>
      </c>
    </row>
    <row r="153" spans="2:16" x14ac:dyDescent="0.55000000000000004">
      <c r="B153" s="94">
        <v>3280</v>
      </c>
      <c r="C153" s="91" t="s">
        <v>264</v>
      </c>
      <c r="D153" s="91" t="s">
        <v>1299</v>
      </c>
      <c r="E153" s="91" t="s">
        <v>1300</v>
      </c>
      <c r="F153" s="91" t="s">
        <v>1188</v>
      </c>
      <c r="G153" s="91" t="s">
        <v>847</v>
      </c>
      <c r="H153" s="91" t="s">
        <v>559</v>
      </c>
      <c r="I153" s="91" t="s">
        <v>1301</v>
      </c>
      <c r="J153" s="91" t="s">
        <v>847</v>
      </c>
      <c r="K153" s="91" t="s">
        <v>559</v>
      </c>
      <c r="L153" s="91" t="s">
        <v>1302</v>
      </c>
      <c r="M153" s="91" t="s">
        <v>847</v>
      </c>
      <c r="N153" s="95" t="s">
        <v>559</v>
      </c>
      <c r="P153">
        <f>VLOOKUP(B153,'A4'!$AR$19:$AW$632,1,0)</f>
        <v>3280</v>
      </c>
    </row>
    <row r="154" spans="2:16" x14ac:dyDescent="0.55000000000000004">
      <c r="B154" s="94">
        <v>3348</v>
      </c>
      <c r="C154" s="91" t="s">
        <v>264</v>
      </c>
      <c r="D154" s="91" t="s">
        <v>1303</v>
      </c>
      <c r="E154" s="91" t="s">
        <v>1304</v>
      </c>
      <c r="F154" s="91" t="s">
        <v>1008</v>
      </c>
      <c r="G154" s="91" t="s">
        <v>248</v>
      </c>
      <c r="H154" s="91" t="s">
        <v>1305</v>
      </c>
      <c r="I154" s="91" t="s">
        <v>1061</v>
      </c>
      <c r="J154" s="91" t="s">
        <v>749</v>
      </c>
      <c r="K154" s="91" t="s">
        <v>1306</v>
      </c>
      <c r="L154" s="91" t="s">
        <v>885</v>
      </c>
      <c r="M154" s="91" t="s">
        <v>1307</v>
      </c>
      <c r="N154" s="95" t="s">
        <v>1308</v>
      </c>
      <c r="P154">
        <f>VLOOKUP(B154,'A4'!$AR$19:$AW$632,1,0)</f>
        <v>3348</v>
      </c>
    </row>
    <row r="155" spans="2:16" x14ac:dyDescent="0.55000000000000004">
      <c r="B155" s="94">
        <v>3737</v>
      </c>
      <c r="C155" s="91" t="s">
        <v>264</v>
      </c>
      <c r="D155" s="91" t="s">
        <v>1309</v>
      </c>
      <c r="E155" s="91" t="s">
        <v>1310</v>
      </c>
      <c r="F155" s="91" t="s">
        <v>271</v>
      </c>
      <c r="G155" s="91" t="s">
        <v>736</v>
      </c>
      <c r="H155" s="91" t="s">
        <v>1311</v>
      </c>
      <c r="I155" s="91" t="s">
        <v>1312</v>
      </c>
      <c r="J155" s="91" t="s">
        <v>675</v>
      </c>
      <c r="K155" s="91" t="s">
        <v>1313</v>
      </c>
      <c r="L155" s="91" t="s">
        <v>1238</v>
      </c>
      <c r="M155" s="91" t="s">
        <v>877</v>
      </c>
      <c r="N155" s="95" t="s">
        <v>1314</v>
      </c>
      <c r="P155">
        <f>VLOOKUP(B155,'A4'!$AR$19:$AW$632,1,0)</f>
        <v>3737</v>
      </c>
    </row>
    <row r="156" spans="2:16" x14ac:dyDescent="0.55000000000000004">
      <c r="B156" s="94">
        <v>3349</v>
      </c>
      <c r="C156" s="91" t="s">
        <v>264</v>
      </c>
      <c r="D156" s="91" t="s">
        <v>1315</v>
      </c>
      <c r="E156" s="91" t="s">
        <v>1316</v>
      </c>
      <c r="F156" s="91" t="s">
        <v>545</v>
      </c>
      <c r="G156" s="91" t="s">
        <v>736</v>
      </c>
      <c r="H156" s="91" t="s">
        <v>1317</v>
      </c>
      <c r="I156" s="91" t="s">
        <v>466</v>
      </c>
      <c r="J156" s="91" t="s">
        <v>389</v>
      </c>
      <c r="K156" s="91" t="s">
        <v>1318</v>
      </c>
      <c r="L156" s="91" t="s">
        <v>395</v>
      </c>
      <c r="M156" s="91" t="s">
        <v>401</v>
      </c>
      <c r="N156" s="95" t="s">
        <v>1319</v>
      </c>
      <c r="P156">
        <f>VLOOKUP(B156,'A4'!$AR$19:$AW$632,1,0)</f>
        <v>3349</v>
      </c>
    </row>
    <row r="157" spans="2:16" x14ac:dyDescent="0.55000000000000004">
      <c r="B157" s="94">
        <v>3350</v>
      </c>
      <c r="C157" s="91" t="s">
        <v>264</v>
      </c>
      <c r="D157" s="91" t="s">
        <v>1320</v>
      </c>
      <c r="E157" s="91" t="s">
        <v>1321</v>
      </c>
      <c r="F157" s="91" t="s">
        <v>750</v>
      </c>
      <c r="G157" s="91" t="s">
        <v>314</v>
      </c>
      <c r="H157" s="91" t="s">
        <v>1322</v>
      </c>
      <c r="I157" s="91" t="s">
        <v>929</v>
      </c>
      <c r="J157" s="91" t="s">
        <v>321</v>
      </c>
      <c r="K157" s="91" t="s">
        <v>1323</v>
      </c>
      <c r="L157" s="91" t="s">
        <v>957</v>
      </c>
      <c r="M157" s="91" t="s">
        <v>868</v>
      </c>
      <c r="N157" s="95" t="s">
        <v>1324</v>
      </c>
      <c r="P157">
        <f>VLOOKUP(B157,'A4'!$AR$19:$AW$632,1,0)</f>
        <v>3350</v>
      </c>
    </row>
    <row r="158" spans="2:16" x14ac:dyDescent="0.55000000000000004">
      <c r="B158" s="94">
        <v>3351</v>
      </c>
      <c r="C158" s="91" t="s">
        <v>264</v>
      </c>
      <c r="D158" s="91" t="s">
        <v>1325</v>
      </c>
      <c r="E158" s="91" t="s">
        <v>1326</v>
      </c>
      <c r="F158" s="91" t="s">
        <v>335</v>
      </c>
      <c r="G158" s="91" t="s">
        <v>222</v>
      </c>
      <c r="H158" s="91" t="s">
        <v>1327</v>
      </c>
      <c r="I158" s="91" t="s">
        <v>1328</v>
      </c>
      <c r="J158" s="91" t="s">
        <v>847</v>
      </c>
      <c r="K158" s="91" t="s">
        <v>559</v>
      </c>
      <c r="L158" s="91" t="s">
        <v>1329</v>
      </c>
      <c r="M158" s="91" t="s">
        <v>847</v>
      </c>
      <c r="N158" s="95" t="s">
        <v>559</v>
      </c>
      <c r="P158">
        <f>VLOOKUP(B158,'A4'!$AR$19:$AW$632,1,0)</f>
        <v>3351</v>
      </c>
    </row>
    <row r="159" spans="2:16" x14ac:dyDescent="0.55000000000000004">
      <c r="B159" s="94">
        <v>3352</v>
      </c>
      <c r="C159" s="91" t="s">
        <v>431</v>
      </c>
      <c r="D159" s="91" t="s">
        <v>1330</v>
      </c>
      <c r="E159" s="91" t="s">
        <v>1231</v>
      </c>
      <c r="F159" s="91" t="s">
        <v>239</v>
      </c>
      <c r="G159" s="91" t="s">
        <v>917</v>
      </c>
      <c r="H159" s="91" t="s">
        <v>1331</v>
      </c>
      <c r="I159" s="91" t="s">
        <v>349</v>
      </c>
      <c r="J159" s="91" t="s">
        <v>1238</v>
      </c>
      <c r="K159" s="91" t="s">
        <v>1332</v>
      </c>
      <c r="L159" s="91" t="s">
        <v>335</v>
      </c>
      <c r="M159" s="91" t="s">
        <v>301</v>
      </c>
      <c r="N159" s="95" t="s">
        <v>1333</v>
      </c>
      <c r="P159">
        <f>VLOOKUP(B159,'A4'!$AR$19:$AW$632,1,0)</f>
        <v>3352</v>
      </c>
    </row>
    <row r="160" spans="2:16" x14ac:dyDescent="0.55000000000000004">
      <c r="B160" s="94">
        <v>3353</v>
      </c>
      <c r="C160" s="91" t="s">
        <v>431</v>
      </c>
      <c r="D160" s="91" t="s">
        <v>1334</v>
      </c>
      <c r="E160" s="91" t="s">
        <v>1335</v>
      </c>
      <c r="F160" s="91" t="s">
        <v>271</v>
      </c>
      <c r="G160" s="91" t="s">
        <v>1061</v>
      </c>
      <c r="H160" s="91" t="s">
        <v>1336</v>
      </c>
      <c r="I160" s="91" t="s">
        <v>675</v>
      </c>
      <c r="J160" s="91" t="s">
        <v>1337</v>
      </c>
      <c r="K160" s="91" t="s">
        <v>1338</v>
      </c>
      <c r="L160" s="91" t="s">
        <v>743</v>
      </c>
      <c r="M160" s="91" t="s">
        <v>1339</v>
      </c>
      <c r="N160" s="95" t="s">
        <v>1340</v>
      </c>
      <c r="P160">
        <f>VLOOKUP(B160,'A4'!$AR$19:$AW$632,1,0)</f>
        <v>3353</v>
      </c>
    </row>
    <row r="161" spans="2:16" x14ac:dyDescent="0.55000000000000004">
      <c r="B161" s="94">
        <v>3354</v>
      </c>
      <c r="C161" s="91" t="s">
        <v>431</v>
      </c>
      <c r="D161" s="91" t="s">
        <v>1341</v>
      </c>
      <c r="E161" s="91" t="s">
        <v>1342</v>
      </c>
      <c r="F161" s="91" t="s">
        <v>724</v>
      </c>
      <c r="G161" s="91" t="s">
        <v>770</v>
      </c>
      <c r="H161" s="91" t="s">
        <v>1343</v>
      </c>
      <c r="I161" s="91" t="s">
        <v>259</v>
      </c>
      <c r="J161" s="91" t="s">
        <v>533</v>
      </c>
      <c r="K161" s="91" t="s">
        <v>1344</v>
      </c>
      <c r="L161" s="91" t="s">
        <v>906</v>
      </c>
      <c r="M161" s="91" t="s">
        <v>1279</v>
      </c>
      <c r="N161" s="95" t="s">
        <v>1345</v>
      </c>
      <c r="P161">
        <f>VLOOKUP(B161,'A4'!$AR$19:$AW$632,1,0)</f>
        <v>3354</v>
      </c>
    </row>
    <row r="162" spans="2:16" x14ac:dyDescent="0.55000000000000004">
      <c r="B162" s="94">
        <v>3355</v>
      </c>
      <c r="C162" s="91" t="s">
        <v>307</v>
      </c>
      <c r="D162" s="91" t="s">
        <v>1346</v>
      </c>
      <c r="E162" s="91" t="s">
        <v>1347</v>
      </c>
      <c r="F162" s="91" t="s">
        <v>539</v>
      </c>
      <c r="G162" s="91" t="s">
        <v>750</v>
      </c>
      <c r="H162" s="91" t="s">
        <v>1348</v>
      </c>
      <c r="I162" s="91" t="s">
        <v>625</v>
      </c>
      <c r="J162" s="91" t="s">
        <v>401</v>
      </c>
      <c r="K162" s="91" t="s">
        <v>1349</v>
      </c>
      <c r="L162" s="91" t="s">
        <v>628</v>
      </c>
      <c r="M162" s="91" t="s">
        <v>788</v>
      </c>
      <c r="N162" s="95" t="s">
        <v>1350</v>
      </c>
      <c r="P162">
        <f>VLOOKUP(B162,'A4'!$AR$19:$AW$632,1,0)</f>
        <v>3355</v>
      </c>
    </row>
    <row r="163" spans="2:16" x14ac:dyDescent="0.55000000000000004">
      <c r="B163" s="94">
        <v>3356</v>
      </c>
      <c r="C163" s="91" t="s">
        <v>307</v>
      </c>
      <c r="D163" s="91" t="s">
        <v>1351</v>
      </c>
      <c r="E163" s="91" t="s">
        <v>717</v>
      </c>
      <c r="F163" s="91" t="s">
        <v>357</v>
      </c>
      <c r="G163" s="91" t="s">
        <v>544</v>
      </c>
      <c r="H163" s="91" t="s">
        <v>1352</v>
      </c>
      <c r="I163" s="91" t="s">
        <v>246</v>
      </c>
      <c r="J163" s="91" t="s">
        <v>251</v>
      </c>
      <c r="K163" s="91" t="s">
        <v>1353</v>
      </c>
      <c r="L163" s="91" t="s">
        <v>1008</v>
      </c>
      <c r="M163" s="91" t="s">
        <v>750</v>
      </c>
      <c r="N163" s="95" t="s">
        <v>1354</v>
      </c>
      <c r="P163">
        <f>VLOOKUP(B163,'A4'!$AR$19:$AW$632,1,0)</f>
        <v>3356</v>
      </c>
    </row>
    <row r="164" spans="2:16" x14ac:dyDescent="0.55000000000000004">
      <c r="B164" s="94">
        <v>3357</v>
      </c>
      <c r="C164" s="91" t="s">
        <v>307</v>
      </c>
      <c r="D164" s="91" t="s">
        <v>1355</v>
      </c>
      <c r="E164" s="91" t="s">
        <v>1356</v>
      </c>
      <c r="F164" s="91" t="s">
        <v>1357</v>
      </c>
      <c r="G164" s="91" t="s">
        <v>325</v>
      </c>
      <c r="H164" s="91" t="s">
        <v>1358</v>
      </c>
      <c r="I164" s="91" t="s">
        <v>1359</v>
      </c>
      <c r="J164" s="91" t="s">
        <v>281</v>
      </c>
      <c r="K164" s="91" t="s">
        <v>1360</v>
      </c>
      <c r="L164" s="91" t="s">
        <v>1361</v>
      </c>
      <c r="M164" s="91" t="s">
        <v>1362</v>
      </c>
      <c r="N164" s="95" t="s">
        <v>1363</v>
      </c>
      <c r="P164">
        <f>VLOOKUP(B164,'A4'!$AR$19:$AW$632,1,0)</f>
        <v>3357</v>
      </c>
    </row>
    <row r="165" spans="2:16" x14ac:dyDescent="0.55000000000000004">
      <c r="B165" s="94">
        <v>3358</v>
      </c>
      <c r="C165" s="91" t="s">
        <v>264</v>
      </c>
      <c r="D165" s="91" t="s">
        <v>1364</v>
      </c>
      <c r="E165" s="91" t="s">
        <v>431</v>
      </c>
      <c r="F165" s="91" t="s">
        <v>356</v>
      </c>
      <c r="G165" s="91" t="s">
        <v>237</v>
      </c>
      <c r="H165" s="91" t="s">
        <v>1365</v>
      </c>
      <c r="I165" s="91" t="s">
        <v>357</v>
      </c>
      <c r="J165" s="91" t="s">
        <v>252</v>
      </c>
      <c r="K165" s="91" t="s">
        <v>1366</v>
      </c>
      <c r="L165" s="91" t="s">
        <v>651</v>
      </c>
      <c r="M165" s="91" t="s">
        <v>628</v>
      </c>
      <c r="N165" s="95" t="s">
        <v>1367</v>
      </c>
      <c r="P165">
        <f>VLOOKUP(B165,'A4'!$AR$19:$AW$632,1,0)</f>
        <v>3358</v>
      </c>
    </row>
    <row r="166" spans="2:16" x14ac:dyDescent="0.55000000000000004">
      <c r="B166" s="94">
        <v>3359</v>
      </c>
      <c r="C166" s="91" t="s">
        <v>264</v>
      </c>
      <c r="D166" s="91" t="s">
        <v>1368</v>
      </c>
      <c r="E166" s="91" t="s">
        <v>1369</v>
      </c>
      <c r="F166" s="91" t="s">
        <v>734</v>
      </c>
      <c r="G166" s="91" t="s">
        <v>302</v>
      </c>
      <c r="H166" s="91" t="s">
        <v>1370</v>
      </c>
      <c r="I166" s="91" t="s">
        <v>389</v>
      </c>
      <c r="J166" s="91" t="s">
        <v>892</v>
      </c>
      <c r="K166" s="91" t="s">
        <v>1371</v>
      </c>
      <c r="L166" s="91" t="s">
        <v>222</v>
      </c>
      <c r="M166" s="91" t="s">
        <v>895</v>
      </c>
      <c r="N166" s="95" t="s">
        <v>1372</v>
      </c>
      <c r="P166">
        <f>VLOOKUP(B166,'A4'!$AR$19:$AW$632,1,0)</f>
        <v>3359</v>
      </c>
    </row>
    <row r="167" spans="2:16" x14ac:dyDescent="0.55000000000000004">
      <c r="B167" s="94">
        <v>3360</v>
      </c>
      <c r="C167" s="91" t="s">
        <v>264</v>
      </c>
      <c r="D167" s="91" t="s">
        <v>1373</v>
      </c>
      <c r="E167" s="91" t="s">
        <v>1374</v>
      </c>
      <c r="F167" s="91" t="s">
        <v>532</v>
      </c>
      <c r="G167" s="91" t="s">
        <v>745</v>
      </c>
      <c r="H167" s="91" t="s">
        <v>1375</v>
      </c>
      <c r="I167" s="91" t="s">
        <v>1238</v>
      </c>
      <c r="J167" s="91" t="s">
        <v>847</v>
      </c>
      <c r="K167" s="91" t="s">
        <v>559</v>
      </c>
      <c r="L167" s="91" t="s">
        <v>1376</v>
      </c>
      <c r="M167" s="91" t="s">
        <v>847</v>
      </c>
      <c r="N167" s="95" t="s">
        <v>559</v>
      </c>
      <c r="P167">
        <f>VLOOKUP(B167,'A4'!$AR$19:$AW$632,1,0)</f>
        <v>3360</v>
      </c>
    </row>
    <row r="168" spans="2:16" x14ac:dyDescent="0.55000000000000004">
      <c r="B168" s="94">
        <v>3361</v>
      </c>
      <c r="C168" s="91" t="s">
        <v>264</v>
      </c>
      <c r="D168" s="91" t="s">
        <v>1377</v>
      </c>
      <c r="E168" s="91" t="s">
        <v>1378</v>
      </c>
      <c r="F168" s="91" t="s">
        <v>526</v>
      </c>
      <c r="G168" s="91" t="s">
        <v>752</v>
      </c>
      <c r="H168" s="91" t="s">
        <v>1379</v>
      </c>
      <c r="I168" s="91" t="s">
        <v>767</v>
      </c>
      <c r="J168" s="91" t="s">
        <v>1286</v>
      </c>
      <c r="K168" s="91" t="s">
        <v>1380</v>
      </c>
      <c r="L168" s="91" t="s">
        <v>1381</v>
      </c>
      <c r="M168" s="91" t="s">
        <v>847</v>
      </c>
      <c r="N168" s="95" t="s">
        <v>559</v>
      </c>
      <c r="P168">
        <f>VLOOKUP(B168,'A4'!$AR$19:$AW$632,1,0)</f>
        <v>3361</v>
      </c>
    </row>
    <row r="169" spans="2:16" x14ac:dyDescent="0.55000000000000004">
      <c r="B169" s="94">
        <v>3362</v>
      </c>
      <c r="C169" s="91" t="s">
        <v>264</v>
      </c>
      <c r="D169" s="91" t="s">
        <v>1382</v>
      </c>
      <c r="E169" s="91" t="s">
        <v>1383</v>
      </c>
      <c r="F169" s="91" t="s">
        <v>773</v>
      </c>
      <c r="G169" s="91" t="s">
        <v>1384</v>
      </c>
      <c r="H169" s="91" t="s">
        <v>1385</v>
      </c>
      <c r="I169" s="91" t="s">
        <v>1147</v>
      </c>
      <c r="J169" s="91" t="s">
        <v>847</v>
      </c>
      <c r="K169" s="91" t="s">
        <v>559</v>
      </c>
      <c r="L169" s="91" t="s">
        <v>1386</v>
      </c>
      <c r="M169" s="91" t="s">
        <v>847</v>
      </c>
      <c r="N169" s="95" t="s">
        <v>559</v>
      </c>
      <c r="P169">
        <f>VLOOKUP(B169,'A4'!$AR$19:$AW$632,1,0)</f>
        <v>3362</v>
      </c>
    </row>
    <row r="170" spans="2:16" x14ac:dyDescent="0.55000000000000004">
      <c r="B170" s="94">
        <v>3363</v>
      </c>
      <c r="C170" s="91" t="s">
        <v>264</v>
      </c>
      <c r="D170" s="91" t="s">
        <v>1387</v>
      </c>
      <c r="E170" s="91" t="s">
        <v>1388</v>
      </c>
      <c r="F170" s="91" t="s">
        <v>906</v>
      </c>
      <c r="G170" s="91" t="s">
        <v>770</v>
      </c>
      <c r="H170" s="91" t="s">
        <v>1389</v>
      </c>
      <c r="I170" s="91" t="s">
        <v>948</v>
      </c>
      <c r="J170" s="91" t="s">
        <v>1390</v>
      </c>
      <c r="K170" s="91" t="s">
        <v>1391</v>
      </c>
      <c r="L170" s="91" t="s">
        <v>783</v>
      </c>
      <c r="M170" s="91" t="s">
        <v>885</v>
      </c>
      <c r="N170" s="95" t="s">
        <v>1392</v>
      </c>
      <c r="P170">
        <f>VLOOKUP(B170,'A4'!$AR$19:$AW$632,1,0)</f>
        <v>3363</v>
      </c>
    </row>
    <row r="171" spans="2:16" x14ac:dyDescent="0.55000000000000004">
      <c r="B171" s="94">
        <v>3364</v>
      </c>
      <c r="C171" s="91" t="s">
        <v>264</v>
      </c>
      <c r="D171" s="91" t="s">
        <v>1393</v>
      </c>
      <c r="E171" s="91" t="s">
        <v>556</v>
      </c>
      <c r="F171" s="91" t="s">
        <v>524</v>
      </c>
      <c r="G171" s="91" t="s">
        <v>1279</v>
      </c>
      <c r="H171" s="91" t="s">
        <v>1394</v>
      </c>
      <c r="I171" s="91" t="s">
        <v>1037</v>
      </c>
      <c r="J171" s="91" t="s">
        <v>847</v>
      </c>
      <c r="K171" s="91" t="s">
        <v>559</v>
      </c>
      <c r="L171" s="91" t="s">
        <v>221</v>
      </c>
      <c r="M171" s="91" t="s">
        <v>847</v>
      </c>
      <c r="N171" s="95" t="s">
        <v>559</v>
      </c>
      <c r="P171">
        <f>VLOOKUP(B171,'A4'!$AR$19:$AW$632,1,0)</f>
        <v>3364</v>
      </c>
    </row>
    <row r="172" spans="2:16" x14ac:dyDescent="0.55000000000000004">
      <c r="B172" s="94">
        <v>3365</v>
      </c>
      <c r="C172" s="91" t="s">
        <v>264</v>
      </c>
      <c r="D172" s="91" t="s">
        <v>1395</v>
      </c>
      <c r="E172" s="91" t="s">
        <v>1396</v>
      </c>
      <c r="F172" s="91" t="s">
        <v>1307</v>
      </c>
      <c r="G172" s="91" t="s">
        <v>847</v>
      </c>
      <c r="H172" s="91" t="s">
        <v>559</v>
      </c>
      <c r="I172" s="91" t="s">
        <v>1397</v>
      </c>
      <c r="J172" s="91" t="s">
        <v>847</v>
      </c>
      <c r="K172" s="91" t="s">
        <v>559</v>
      </c>
      <c r="L172" s="91" t="s">
        <v>894</v>
      </c>
      <c r="M172" s="91" t="s">
        <v>847</v>
      </c>
      <c r="N172" s="95" t="s">
        <v>559</v>
      </c>
      <c r="P172">
        <f>VLOOKUP(B172,'A4'!$AR$19:$AW$632,1,0)</f>
        <v>3365</v>
      </c>
    </row>
    <row r="173" spans="2:16" x14ac:dyDescent="0.55000000000000004">
      <c r="B173" s="94">
        <v>3366</v>
      </c>
      <c r="C173" s="91" t="s">
        <v>264</v>
      </c>
      <c r="D173" s="91" t="s">
        <v>1398</v>
      </c>
      <c r="E173" s="91" t="s">
        <v>1399</v>
      </c>
      <c r="F173" s="91" t="s">
        <v>550</v>
      </c>
      <c r="G173" s="91" t="s">
        <v>376</v>
      </c>
      <c r="H173" s="91" t="s">
        <v>1400</v>
      </c>
      <c r="I173" s="91" t="s">
        <v>889</v>
      </c>
      <c r="J173" s="91" t="s">
        <v>1045</v>
      </c>
      <c r="K173" s="91" t="s">
        <v>1401</v>
      </c>
      <c r="L173" s="91" t="s">
        <v>497</v>
      </c>
      <c r="M173" s="91" t="s">
        <v>1402</v>
      </c>
      <c r="N173" s="95" t="s">
        <v>1403</v>
      </c>
      <c r="P173">
        <f>VLOOKUP(B173,'A4'!$AR$19:$AW$632,1,0)</f>
        <v>3366</v>
      </c>
    </row>
    <row r="174" spans="2:16" x14ac:dyDescent="0.55000000000000004">
      <c r="B174" s="94">
        <v>3367</v>
      </c>
      <c r="C174" s="91" t="s">
        <v>307</v>
      </c>
      <c r="D174" s="91" t="s">
        <v>1404</v>
      </c>
      <c r="E174" s="91" t="s">
        <v>1405</v>
      </c>
      <c r="F174" s="91" t="s">
        <v>885</v>
      </c>
      <c r="G174" s="91" t="s">
        <v>1339</v>
      </c>
      <c r="H174" s="91" t="s">
        <v>1406</v>
      </c>
      <c r="I174" s="91" t="s">
        <v>1407</v>
      </c>
      <c r="J174" s="91" t="s">
        <v>1408</v>
      </c>
      <c r="K174" s="91" t="s">
        <v>559</v>
      </c>
      <c r="L174" s="91" t="s">
        <v>1409</v>
      </c>
      <c r="M174" s="91" t="s">
        <v>1408</v>
      </c>
      <c r="N174" s="95" t="s">
        <v>559</v>
      </c>
      <c r="P174">
        <f>VLOOKUP(B174,'A4'!$AR$19:$AW$632,1,0)</f>
        <v>3367</v>
      </c>
    </row>
    <row r="175" spans="2:16" x14ac:dyDescent="0.55000000000000004">
      <c r="B175" s="94">
        <v>3368</v>
      </c>
      <c r="C175" s="91" t="s">
        <v>264</v>
      </c>
      <c r="D175" s="91" t="s">
        <v>1410</v>
      </c>
      <c r="E175" s="91" t="s">
        <v>1411</v>
      </c>
      <c r="F175" s="91" t="s">
        <v>368</v>
      </c>
      <c r="G175" s="91" t="s">
        <v>552</v>
      </c>
      <c r="H175" s="91" t="s">
        <v>1412</v>
      </c>
      <c r="I175" s="91" t="s">
        <v>354</v>
      </c>
      <c r="J175" s="91" t="s">
        <v>647</v>
      </c>
      <c r="K175" s="91" t="s">
        <v>1413</v>
      </c>
      <c r="L175" s="91" t="s">
        <v>233</v>
      </c>
      <c r="M175" s="91" t="s">
        <v>1082</v>
      </c>
      <c r="N175" s="95" t="s">
        <v>1414</v>
      </c>
      <c r="P175">
        <f>VLOOKUP(B175,'A4'!$AR$19:$AW$632,1,0)</f>
        <v>3368</v>
      </c>
    </row>
    <row r="176" spans="2:16" x14ac:dyDescent="0.55000000000000004">
      <c r="B176" s="94">
        <v>3369</v>
      </c>
      <c r="C176" s="91" t="s">
        <v>307</v>
      </c>
      <c r="D176" s="91" t="s">
        <v>1415</v>
      </c>
      <c r="E176" s="91" t="s">
        <v>1416</v>
      </c>
      <c r="F176" s="91" t="s">
        <v>1417</v>
      </c>
      <c r="G176" s="91" t="s">
        <v>423</v>
      </c>
      <c r="H176" s="91" t="s">
        <v>1418</v>
      </c>
      <c r="I176" s="91" t="s">
        <v>1419</v>
      </c>
      <c r="J176" s="91" t="s">
        <v>1420</v>
      </c>
      <c r="K176" s="91" t="s">
        <v>1421</v>
      </c>
      <c r="L176" s="91" t="s">
        <v>1422</v>
      </c>
      <c r="M176" s="91" t="s">
        <v>1408</v>
      </c>
      <c r="N176" s="95" t="s">
        <v>559</v>
      </c>
      <c r="P176">
        <f>VLOOKUP(B176,'A4'!$AR$19:$AW$632,1,0)</f>
        <v>3369</v>
      </c>
    </row>
    <row r="177" spans="2:16" x14ac:dyDescent="0.55000000000000004">
      <c r="B177" s="94">
        <v>3370</v>
      </c>
      <c r="C177" s="91" t="s">
        <v>307</v>
      </c>
      <c r="D177" s="91" t="s">
        <v>1423</v>
      </c>
      <c r="E177" s="91" t="s">
        <v>1424</v>
      </c>
      <c r="F177" s="91" t="s">
        <v>1226</v>
      </c>
      <c r="G177" s="91" t="s">
        <v>1045</v>
      </c>
      <c r="H177" s="91" t="s">
        <v>1425</v>
      </c>
      <c r="I177" s="91" t="s">
        <v>1426</v>
      </c>
      <c r="J177" s="91" t="s">
        <v>1244</v>
      </c>
      <c r="K177" s="91" t="s">
        <v>1427</v>
      </c>
      <c r="L177" s="91" t="s">
        <v>862</v>
      </c>
      <c r="M177" s="91" t="s">
        <v>1428</v>
      </c>
      <c r="N177" s="95" t="s">
        <v>1429</v>
      </c>
      <c r="P177">
        <f>VLOOKUP(B177,'A4'!$AR$19:$AW$632,1,0)</f>
        <v>3370</v>
      </c>
    </row>
    <row r="178" spans="2:16" x14ac:dyDescent="0.55000000000000004">
      <c r="B178" s="94">
        <v>3371</v>
      </c>
      <c r="C178" s="91" t="s">
        <v>307</v>
      </c>
      <c r="D178" s="91" t="s">
        <v>1430</v>
      </c>
      <c r="E178" s="91" t="s">
        <v>1181</v>
      </c>
      <c r="F178" s="91" t="s">
        <v>1431</v>
      </c>
      <c r="G178" s="91" t="s">
        <v>752</v>
      </c>
      <c r="H178" s="91" t="s">
        <v>1432</v>
      </c>
      <c r="I178" s="91" t="s">
        <v>1433</v>
      </c>
      <c r="J178" s="91" t="s">
        <v>1434</v>
      </c>
      <c r="K178" s="91" t="s">
        <v>1435</v>
      </c>
      <c r="L178" s="91" t="s">
        <v>1436</v>
      </c>
      <c r="M178" s="91" t="s">
        <v>929</v>
      </c>
      <c r="N178" s="95" t="s">
        <v>1437</v>
      </c>
      <c r="P178">
        <f>VLOOKUP(B178,'A4'!$AR$19:$AW$632,1,0)</f>
        <v>3371</v>
      </c>
    </row>
    <row r="179" spans="2:16" x14ac:dyDescent="0.55000000000000004">
      <c r="B179" s="94">
        <v>3372</v>
      </c>
      <c r="C179" s="91" t="s">
        <v>431</v>
      </c>
      <c r="D179" s="91" t="s">
        <v>1438</v>
      </c>
      <c r="E179" s="91" t="s">
        <v>1439</v>
      </c>
      <c r="F179" s="91" t="s">
        <v>1044</v>
      </c>
      <c r="G179" s="91" t="s">
        <v>1440</v>
      </c>
      <c r="H179" s="91" t="s">
        <v>1441</v>
      </c>
      <c r="I179" s="91" t="s">
        <v>1442</v>
      </c>
      <c r="J179" s="91" t="s">
        <v>438</v>
      </c>
      <c r="K179" s="91" t="s">
        <v>559</v>
      </c>
      <c r="L179" s="91" t="s">
        <v>1443</v>
      </c>
      <c r="M179" s="91" t="s">
        <v>438</v>
      </c>
      <c r="N179" s="95" t="s">
        <v>559</v>
      </c>
      <c r="P179">
        <f>VLOOKUP(B179,'A4'!$AR$19:$AW$632,1,0)</f>
        <v>3372</v>
      </c>
    </row>
    <row r="180" spans="2:16" x14ac:dyDescent="0.55000000000000004">
      <c r="B180" s="94">
        <v>3373</v>
      </c>
      <c r="C180" s="91" t="s">
        <v>307</v>
      </c>
      <c r="D180" s="91" t="s">
        <v>1444</v>
      </c>
      <c r="E180" s="91" t="s">
        <v>1445</v>
      </c>
      <c r="F180" s="91" t="s">
        <v>520</v>
      </c>
      <c r="G180" s="91" t="s">
        <v>302</v>
      </c>
      <c r="H180" s="91" t="s">
        <v>1446</v>
      </c>
      <c r="I180" s="91" t="s">
        <v>1447</v>
      </c>
      <c r="J180" s="91" t="s">
        <v>1045</v>
      </c>
      <c r="K180" s="91" t="s">
        <v>1448</v>
      </c>
      <c r="L180" s="91" t="s">
        <v>1449</v>
      </c>
      <c r="M180" s="91" t="s">
        <v>321</v>
      </c>
      <c r="N180" s="95" t="s">
        <v>1450</v>
      </c>
      <c r="P180">
        <f>VLOOKUP(B180,'A4'!$AR$19:$AW$632,1,0)</f>
        <v>3373</v>
      </c>
    </row>
    <row r="181" spans="2:16" x14ac:dyDescent="0.55000000000000004">
      <c r="B181" s="94">
        <v>3374</v>
      </c>
      <c r="C181" s="91" t="s">
        <v>307</v>
      </c>
      <c r="D181" s="91" t="s">
        <v>1451</v>
      </c>
      <c r="E181" s="91" t="s">
        <v>1452</v>
      </c>
      <c r="F181" s="91" t="s">
        <v>675</v>
      </c>
      <c r="G181" s="91" t="s">
        <v>1033</v>
      </c>
      <c r="H181" s="91" t="s">
        <v>1453</v>
      </c>
      <c r="I181" s="91" t="s">
        <v>1454</v>
      </c>
      <c r="J181" s="91" t="s">
        <v>412</v>
      </c>
      <c r="K181" s="91" t="s">
        <v>1455</v>
      </c>
      <c r="L181" s="91" t="s">
        <v>1456</v>
      </c>
      <c r="M181" s="91" t="s">
        <v>788</v>
      </c>
      <c r="N181" s="95" t="s">
        <v>1457</v>
      </c>
      <c r="P181">
        <f>VLOOKUP(B181,'A4'!$AR$19:$AW$632,1,0)</f>
        <v>3374</v>
      </c>
    </row>
    <row r="182" spans="2:16" x14ac:dyDescent="0.55000000000000004">
      <c r="B182" s="94">
        <v>3375</v>
      </c>
      <c r="C182" s="91" t="s">
        <v>452</v>
      </c>
      <c r="D182" s="91" t="s">
        <v>1458</v>
      </c>
      <c r="E182" s="91" t="s">
        <v>1459</v>
      </c>
      <c r="F182" s="91" t="s">
        <v>1460</v>
      </c>
      <c r="G182" s="91" t="s">
        <v>691</v>
      </c>
      <c r="H182" s="91" t="s">
        <v>1461</v>
      </c>
      <c r="I182" s="91" t="s">
        <v>353</v>
      </c>
      <c r="J182" s="91" t="s">
        <v>289</v>
      </c>
      <c r="K182" s="91" t="s">
        <v>1462</v>
      </c>
      <c r="L182" s="91" t="s">
        <v>476</v>
      </c>
      <c r="M182" s="91" t="s">
        <v>245</v>
      </c>
      <c r="N182" s="95" t="s">
        <v>1463</v>
      </c>
      <c r="P182">
        <f>VLOOKUP(B182,'A4'!$AR$19:$AW$632,1,0)</f>
        <v>3375</v>
      </c>
    </row>
    <row r="183" spans="2:16" x14ac:dyDescent="0.55000000000000004">
      <c r="B183" s="94">
        <v>3376</v>
      </c>
      <c r="C183" s="91" t="s">
        <v>452</v>
      </c>
      <c r="D183" s="91" t="s">
        <v>1464</v>
      </c>
      <c r="E183" s="91" t="s">
        <v>1465</v>
      </c>
      <c r="F183" s="91" t="s">
        <v>349</v>
      </c>
      <c r="G183" s="91" t="s">
        <v>1466</v>
      </c>
      <c r="H183" s="91" t="s">
        <v>1467</v>
      </c>
      <c r="I183" s="91" t="s">
        <v>1468</v>
      </c>
      <c r="J183" s="91" t="s">
        <v>1469</v>
      </c>
      <c r="K183" s="91" t="s">
        <v>1470</v>
      </c>
      <c r="L183" s="91" t="s">
        <v>1471</v>
      </c>
      <c r="M183" s="91" t="s">
        <v>1381</v>
      </c>
      <c r="N183" s="95" t="s">
        <v>1472</v>
      </c>
      <c r="P183">
        <f>VLOOKUP(B183,'A4'!$AR$19:$AW$632,1,0)</f>
        <v>3376</v>
      </c>
    </row>
    <row r="184" spans="2:16" x14ac:dyDescent="0.55000000000000004">
      <c r="B184" s="94">
        <v>3377</v>
      </c>
      <c r="C184" s="91" t="s">
        <v>307</v>
      </c>
      <c r="D184" s="91" t="s">
        <v>1473</v>
      </c>
      <c r="E184" s="91" t="s">
        <v>1474</v>
      </c>
      <c r="F184" s="91" t="s">
        <v>890</v>
      </c>
      <c r="G184" s="91" t="s">
        <v>516</v>
      </c>
      <c r="H184" s="91" t="s">
        <v>1475</v>
      </c>
      <c r="I184" s="91" t="s">
        <v>225</v>
      </c>
      <c r="J184" s="91" t="s">
        <v>390</v>
      </c>
      <c r="K184" s="91" t="s">
        <v>1476</v>
      </c>
      <c r="L184" s="91" t="s">
        <v>1477</v>
      </c>
      <c r="M184" s="91" t="s">
        <v>325</v>
      </c>
      <c r="N184" s="95" t="s">
        <v>1478</v>
      </c>
      <c r="P184">
        <f>VLOOKUP(B184,'A4'!$AR$19:$AW$632,1,0)</f>
        <v>3377</v>
      </c>
    </row>
    <row r="185" spans="2:16" x14ac:dyDescent="0.55000000000000004">
      <c r="B185" s="94">
        <v>3378</v>
      </c>
      <c r="C185" s="91" t="s">
        <v>307</v>
      </c>
      <c r="D185" s="91" t="s">
        <v>1479</v>
      </c>
      <c r="E185" s="91" t="s">
        <v>1480</v>
      </c>
      <c r="F185" s="91" t="s">
        <v>544</v>
      </c>
      <c r="G185" s="91" t="s">
        <v>611</v>
      </c>
      <c r="H185" s="91" t="s">
        <v>686</v>
      </c>
      <c r="I185" s="91" t="s">
        <v>1481</v>
      </c>
      <c r="J185" s="91" t="s">
        <v>1033</v>
      </c>
      <c r="K185" s="91" t="s">
        <v>1482</v>
      </c>
      <c r="L185" s="91" t="s">
        <v>835</v>
      </c>
      <c r="M185" s="91" t="s">
        <v>284</v>
      </c>
      <c r="N185" s="95" t="s">
        <v>1483</v>
      </c>
      <c r="P185">
        <f>VLOOKUP(B185,'A4'!$AR$19:$AW$632,1,0)</f>
        <v>3378</v>
      </c>
    </row>
    <row r="186" spans="2:16" x14ac:dyDescent="0.55000000000000004">
      <c r="B186" s="94">
        <v>3379</v>
      </c>
      <c r="C186" s="91" t="s">
        <v>307</v>
      </c>
      <c r="D186" s="91" t="s">
        <v>1484</v>
      </c>
      <c r="E186" s="91" t="s">
        <v>1485</v>
      </c>
      <c r="F186" s="91" t="s">
        <v>550</v>
      </c>
      <c r="G186" s="91" t="s">
        <v>237</v>
      </c>
      <c r="H186" s="91" t="s">
        <v>1486</v>
      </c>
      <c r="I186" s="91" t="s">
        <v>752</v>
      </c>
      <c r="J186" s="91" t="s">
        <v>298</v>
      </c>
      <c r="K186" s="91" t="s">
        <v>1487</v>
      </c>
      <c r="L186" s="91" t="s">
        <v>1170</v>
      </c>
      <c r="M186" s="91" t="s">
        <v>310</v>
      </c>
      <c r="N186" s="95" t="s">
        <v>1488</v>
      </c>
      <c r="P186">
        <f>VLOOKUP(B186,'A4'!$AR$19:$AW$632,1,0)</f>
        <v>3379</v>
      </c>
    </row>
    <row r="187" spans="2:16" x14ac:dyDescent="0.55000000000000004">
      <c r="B187" s="94">
        <v>3380</v>
      </c>
      <c r="C187" s="91" t="s">
        <v>264</v>
      </c>
      <c r="D187" s="91" t="s">
        <v>1489</v>
      </c>
      <c r="E187" s="91" t="s">
        <v>1490</v>
      </c>
      <c r="F187" s="91" t="s">
        <v>368</v>
      </c>
      <c r="G187" s="91" t="s">
        <v>477</v>
      </c>
      <c r="H187" s="91" t="s">
        <v>1491</v>
      </c>
      <c r="I187" s="91" t="s">
        <v>651</v>
      </c>
      <c r="J187" s="91" t="s">
        <v>653</v>
      </c>
      <c r="K187" s="91" t="s">
        <v>1492</v>
      </c>
      <c r="L187" s="91" t="s">
        <v>256</v>
      </c>
      <c r="M187" s="91" t="s">
        <v>550</v>
      </c>
      <c r="N187" s="95" t="s">
        <v>1493</v>
      </c>
      <c r="P187">
        <f>VLOOKUP(B187,'A4'!$AR$19:$AW$632,1,0)</f>
        <v>3380</v>
      </c>
    </row>
    <row r="188" spans="2:16" x14ac:dyDescent="0.55000000000000004">
      <c r="B188" s="94">
        <v>3381</v>
      </c>
      <c r="C188" s="91" t="s">
        <v>264</v>
      </c>
      <c r="D188" s="91" t="s">
        <v>1494</v>
      </c>
      <c r="E188" s="91" t="s">
        <v>1474</v>
      </c>
      <c r="F188" s="91" t="s">
        <v>680</v>
      </c>
      <c r="G188" s="91" t="s">
        <v>246</v>
      </c>
      <c r="H188" s="91" t="s">
        <v>1495</v>
      </c>
      <c r="I188" s="91" t="s">
        <v>613</v>
      </c>
      <c r="J188" s="91" t="s">
        <v>828</v>
      </c>
      <c r="K188" s="91" t="s">
        <v>1496</v>
      </c>
      <c r="L188" s="91" t="s">
        <v>270</v>
      </c>
      <c r="M188" s="91" t="s">
        <v>278</v>
      </c>
      <c r="N188" s="95" t="s">
        <v>1497</v>
      </c>
      <c r="P188">
        <f>VLOOKUP(B188,'A4'!$AR$19:$AW$632,1,0)</f>
        <v>3381</v>
      </c>
    </row>
    <row r="189" spans="2:16" x14ac:dyDescent="0.55000000000000004">
      <c r="B189" s="94">
        <v>3382</v>
      </c>
      <c r="C189" s="91" t="s">
        <v>230</v>
      </c>
      <c r="D189" s="91" t="s">
        <v>1498</v>
      </c>
      <c r="E189" s="91" t="s">
        <v>1499</v>
      </c>
      <c r="F189" s="91" t="s">
        <v>476</v>
      </c>
      <c r="G189" s="91" t="s">
        <v>354</v>
      </c>
      <c r="H189" s="91" t="s">
        <v>1500</v>
      </c>
      <c r="I189" s="91" t="s">
        <v>369</v>
      </c>
      <c r="J189" s="91" t="s">
        <v>477</v>
      </c>
      <c r="K189" s="91" t="s">
        <v>1501</v>
      </c>
      <c r="L189" s="91" t="s">
        <v>360</v>
      </c>
      <c r="M189" s="91" t="s">
        <v>680</v>
      </c>
      <c r="N189" s="95" t="s">
        <v>1502</v>
      </c>
      <c r="P189">
        <f>VLOOKUP(B189,'A4'!$AR$19:$AW$632,1,0)</f>
        <v>3382</v>
      </c>
    </row>
    <row r="190" spans="2:16" x14ac:dyDescent="0.55000000000000004">
      <c r="B190" s="94">
        <v>3383</v>
      </c>
      <c r="C190" s="91" t="s">
        <v>264</v>
      </c>
      <c r="D190" s="91" t="s">
        <v>1503</v>
      </c>
      <c r="E190" s="91" t="s">
        <v>1504</v>
      </c>
      <c r="F190" s="91" t="s">
        <v>289</v>
      </c>
      <c r="G190" s="91" t="s">
        <v>647</v>
      </c>
      <c r="H190" s="91" t="s">
        <v>1505</v>
      </c>
      <c r="I190" s="91" t="s">
        <v>237</v>
      </c>
      <c r="J190" s="91" t="s">
        <v>1049</v>
      </c>
      <c r="K190" s="91" t="s">
        <v>1506</v>
      </c>
      <c r="L190" s="91" t="s">
        <v>545</v>
      </c>
      <c r="M190" s="91" t="s">
        <v>274</v>
      </c>
      <c r="N190" s="95" t="s">
        <v>1507</v>
      </c>
      <c r="P190">
        <f>VLOOKUP(B190,'A4'!$AR$19:$AW$632,1,0)</f>
        <v>3383</v>
      </c>
    </row>
    <row r="191" spans="2:16" x14ac:dyDescent="0.55000000000000004">
      <c r="B191" s="94">
        <v>3384</v>
      </c>
      <c r="C191" s="91" t="s">
        <v>264</v>
      </c>
      <c r="D191" s="91" t="s">
        <v>1508</v>
      </c>
      <c r="E191" s="91" t="s">
        <v>1509</v>
      </c>
      <c r="F191" s="91" t="s">
        <v>814</v>
      </c>
      <c r="G191" s="91" t="s">
        <v>708</v>
      </c>
      <c r="H191" s="91" t="s">
        <v>1510</v>
      </c>
      <c r="I191" s="91" t="s">
        <v>627</v>
      </c>
      <c r="J191" s="91" t="s">
        <v>279</v>
      </c>
      <c r="K191" s="91" t="s">
        <v>1511</v>
      </c>
      <c r="L191" s="91" t="s">
        <v>517</v>
      </c>
      <c r="M191" s="91" t="s">
        <v>1049</v>
      </c>
      <c r="N191" s="95" t="s">
        <v>1512</v>
      </c>
      <c r="P191">
        <f>VLOOKUP(B191,'A4'!$AR$19:$AW$632,1,0)</f>
        <v>3384</v>
      </c>
    </row>
    <row r="192" spans="2:16" x14ac:dyDescent="0.55000000000000004">
      <c r="B192" s="94">
        <v>3385</v>
      </c>
      <c r="C192" s="91" t="s">
        <v>264</v>
      </c>
      <c r="D192" s="91" t="s">
        <v>1513</v>
      </c>
      <c r="E192" s="91" t="s">
        <v>1514</v>
      </c>
      <c r="F192" s="91" t="s">
        <v>607</v>
      </c>
      <c r="G192" s="91" t="s">
        <v>480</v>
      </c>
      <c r="H192" s="91" t="s">
        <v>1515</v>
      </c>
      <c r="I192" s="91" t="s">
        <v>256</v>
      </c>
      <c r="J192" s="91" t="s">
        <v>655</v>
      </c>
      <c r="K192" s="91" t="s">
        <v>1516</v>
      </c>
      <c r="L192" s="91" t="s">
        <v>655</v>
      </c>
      <c r="M192" s="91" t="s">
        <v>1008</v>
      </c>
      <c r="N192" s="95" t="s">
        <v>1517</v>
      </c>
      <c r="P192">
        <f>VLOOKUP(B192,'A4'!$AR$19:$AW$632,1,0)</f>
        <v>3385</v>
      </c>
    </row>
    <row r="193" spans="2:16" x14ac:dyDescent="0.55000000000000004">
      <c r="B193" s="94">
        <v>3386</v>
      </c>
      <c r="C193" s="91" t="s">
        <v>307</v>
      </c>
      <c r="D193" s="91" t="s">
        <v>1518</v>
      </c>
      <c r="E193" s="91" t="s">
        <v>1519</v>
      </c>
      <c r="F193" s="91" t="s">
        <v>851</v>
      </c>
      <c r="G193" s="91" t="s">
        <v>328</v>
      </c>
      <c r="H193" s="91" t="s">
        <v>1520</v>
      </c>
      <c r="I193" s="91" t="s">
        <v>345</v>
      </c>
      <c r="J193" s="91" t="s">
        <v>1286</v>
      </c>
      <c r="K193" s="91" t="s">
        <v>1521</v>
      </c>
      <c r="L193" s="91" t="s">
        <v>1522</v>
      </c>
      <c r="M193" s="91" t="s">
        <v>461</v>
      </c>
      <c r="N193" s="95" t="s">
        <v>1523</v>
      </c>
      <c r="P193">
        <f>VLOOKUP(B193,'A4'!$AR$19:$AW$632,1,0)</f>
        <v>3386</v>
      </c>
    </row>
    <row r="194" spans="2:16" x14ac:dyDescent="0.55000000000000004">
      <c r="B194" s="94">
        <v>3387</v>
      </c>
      <c r="C194" s="91" t="s">
        <v>264</v>
      </c>
      <c r="D194" s="91" t="s">
        <v>1524</v>
      </c>
      <c r="E194" s="91" t="s">
        <v>1525</v>
      </c>
      <c r="F194" s="91" t="s">
        <v>1526</v>
      </c>
      <c r="G194" s="91" t="s">
        <v>745</v>
      </c>
      <c r="H194" s="91" t="s">
        <v>1527</v>
      </c>
      <c r="I194" s="91" t="s">
        <v>1436</v>
      </c>
      <c r="J194" s="91" t="s">
        <v>847</v>
      </c>
      <c r="K194" s="91" t="s">
        <v>559</v>
      </c>
      <c r="L194" s="91" t="s">
        <v>1528</v>
      </c>
      <c r="M194" s="91" t="s">
        <v>847</v>
      </c>
      <c r="N194" s="95" t="s">
        <v>559</v>
      </c>
      <c r="P194">
        <f>VLOOKUP(B194,'A4'!$AR$19:$AW$632,1,0)</f>
        <v>3387</v>
      </c>
    </row>
    <row r="195" spans="2:16" x14ac:dyDescent="0.55000000000000004">
      <c r="B195" s="94">
        <v>3388</v>
      </c>
      <c r="C195" s="91" t="s">
        <v>307</v>
      </c>
      <c r="D195" s="91" t="s">
        <v>1529</v>
      </c>
      <c r="E195" s="91" t="s">
        <v>1530</v>
      </c>
      <c r="F195" s="91" t="s">
        <v>1531</v>
      </c>
      <c r="G195" s="91" t="s">
        <v>885</v>
      </c>
      <c r="H195" s="91" t="s">
        <v>1532</v>
      </c>
      <c r="I195" s="91" t="s">
        <v>1533</v>
      </c>
      <c r="J195" s="91" t="s">
        <v>1477</v>
      </c>
      <c r="K195" s="91" t="s">
        <v>1534</v>
      </c>
      <c r="L195" s="91" t="s">
        <v>1535</v>
      </c>
      <c r="M195" s="91" t="s">
        <v>1408</v>
      </c>
      <c r="N195" s="95" t="s">
        <v>559</v>
      </c>
      <c r="P195">
        <f>VLOOKUP(B195,'A4'!$AR$19:$AW$632,1,0)</f>
        <v>3388</v>
      </c>
    </row>
    <row r="196" spans="2:16" x14ac:dyDescent="0.55000000000000004">
      <c r="B196" s="94">
        <v>3389</v>
      </c>
      <c r="C196" s="91" t="s">
        <v>307</v>
      </c>
      <c r="D196" s="91" t="s">
        <v>1536</v>
      </c>
      <c r="E196" s="91" t="s">
        <v>1537</v>
      </c>
      <c r="F196" s="91" t="s">
        <v>1219</v>
      </c>
      <c r="G196" s="91" t="s">
        <v>325</v>
      </c>
      <c r="H196" s="91" t="s">
        <v>1538</v>
      </c>
      <c r="I196" s="91" t="s">
        <v>1539</v>
      </c>
      <c r="J196" s="91" t="s">
        <v>885</v>
      </c>
      <c r="K196" s="91" t="s">
        <v>1540</v>
      </c>
      <c r="L196" s="91" t="s">
        <v>1541</v>
      </c>
      <c r="M196" s="91" t="s">
        <v>485</v>
      </c>
      <c r="N196" s="95" t="s">
        <v>1542</v>
      </c>
      <c r="P196">
        <f>VLOOKUP(B196,'A4'!$AR$19:$AW$632,1,0)</f>
        <v>3389</v>
      </c>
    </row>
    <row r="197" spans="2:16" x14ac:dyDescent="0.55000000000000004">
      <c r="B197" s="94">
        <v>3390</v>
      </c>
      <c r="C197" s="91" t="s">
        <v>242</v>
      </c>
      <c r="D197" s="91" t="s">
        <v>1543</v>
      </c>
      <c r="E197" s="91" t="s">
        <v>1544</v>
      </c>
      <c r="F197" s="91" t="s">
        <v>1545</v>
      </c>
      <c r="G197" s="91" t="s">
        <v>750</v>
      </c>
      <c r="H197" s="91" t="s">
        <v>1546</v>
      </c>
      <c r="I197" s="91" t="s">
        <v>1547</v>
      </c>
      <c r="J197" s="91" t="s">
        <v>743</v>
      </c>
      <c r="K197" s="91" t="s">
        <v>1548</v>
      </c>
      <c r="L197" s="91" t="s">
        <v>1549</v>
      </c>
      <c r="M197" s="91" t="s">
        <v>415</v>
      </c>
      <c r="N197" s="95" t="s">
        <v>1550</v>
      </c>
      <c r="P197">
        <f>VLOOKUP(B197,'A4'!$AR$19:$AW$632,1,0)</f>
        <v>3390</v>
      </c>
    </row>
    <row r="198" spans="2:16" x14ac:dyDescent="0.55000000000000004">
      <c r="B198" s="94">
        <v>3391</v>
      </c>
      <c r="C198" s="91" t="s">
        <v>307</v>
      </c>
      <c r="D198" s="91" t="s">
        <v>1551</v>
      </c>
      <c r="E198" s="91" t="s">
        <v>1552</v>
      </c>
      <c r="F198" s="91" t="s">
        <v>1553</v>
      </c>
      <c r="G198" s="91" t="s">
        <v>1279</v>
      </c>
      <c r="H198" s="91" t="s">
        <v>1554</v>
      </c>
      <c r="I198" s="91" t="s">
        <v>1555</v>
      </c>
      <c r="J198" s="91" t="s">
        <v>1556</v>
      </c>
      <c r="K198" s="91" t="s">
        <v>1557</v>
      </c>
      <c r="L198" s="91" t="s">
        <v>1558</v>
      </c>
      <c r="M198" s="91" t="s">
        <v>283</v>
      </c>
      <c r="N198" s="95" t="s">
        <v>1559</v>
      </c>
      <c r="P198">
        <f>VLOOKUP(B198,'A4'!$AR$19:$AW$632,1,0)</f>
        <v>3391</v>
      </c>
    </row>
    <row r="199" spans="2:16" x14ac:dyDescent="0.55000000000000004">
      <c r="B199" s="94">
        <v>3392</v>
      </c>
      <c r="C199" s="91" t="s">
        <v>307</v>
      </c>
      <c r="D199" s="91" t="s">
        <v>1560</v>
      </c>
      <c r="E199" s="91" t="s">
        <v>1561</v>
      </c>
      <c r="F199" s="91" t="s">
        <v>1221</v>
      </c>
      <c r="G199" s="91" t="s">
        <v>1384</v>
      </c>
      <c r="H199" s="91" t="s">
        <v>1562</v>
      </c>
      <c r="I199" s="91" t="s">
        <v>1563</v>
      </c>
      <c r="J199" s="91" t="s">
        <v>1564</v>
      </c>
      <c r="K199" s="91" t="s">
        <v>1565</v>
      </c>
      <c r="L199" s="91" t="s">
        <v>1566</v>
      </c>
      <c r="M199" s="91" t="s">
        <v>1408</v>
      </c>
      <c r="N199" s="95" t="s">
        <v>559</v>
      </c>
      <c r="P199">
        <f>VLOOKUP(B199,'A4'!$AR$19:$AW$632,1,0)</f>
        <v>3392</v>
      </c>
    </row>
    <row r="200" spans="2:16" x14ac:dyDescent="0.55000000000000004">
      <c r="B200" s="94">
        <v>3393</v>
      </c>
      <c r="C200" s="91" t="s">
        <v>307</v>
      </c>
      <c r="D200" s="91" t="s">
        <v>1567</v>
      </c>
      <c r="E200" s="91" t="s">
        <v>1304</v>
      </c>
      <c r="F200" s="91" t="s">
        <v>1568</v>
      </c>
      <c r="G200" s="91" t="s">
        <v>338</v>
      </c>
      <c r="H200" s="91" t="s">
        <v>1569</v>
      </c>
      <c r="I200" s="91" t="s">
        <v>1570</v>
      </c>
      <c r="J200" s="91" t="s">
        <v>1408</v>
      </c>
      <c r="K200" s="91" t="s">
        <v>559</v>
      </c>
      <c r="L200" s="91" t="s">
        <v>1571</v>
      </c>
      <c r="M200" s="91" t="s">
        <v>1408</v>
      </c>
      <c r="N200" s="95" t="s">
        <v>559</v>
      </c>
      <c r="P200">
        <f>VLOOKUP(B200,'A4'!$AR$19:$AW$632,1,0)</f>
        <v>3393</v>
      </c>
    </row>
    <row r="201" spans="2:16" x14ac:dyDescent="0.55000000000000004">
      <c r="B201" s="94">
        <v>3394</v>
      </c>
      <c r="C201" s="91" t="s">
        <v>307</v>
      </c>
      <c r="D201" s="91" t="s">
        <v>1572</v>
      </c>
      <c r="E201" s="91" t="s">
        <v>1573</v>
      </c>
      <c r="F201" s="91" t="s">
        <v>1574</v>
      </c>
      <c r="G201" s="91" t="s">
        <v>1157</v>
      </c>
      <c r="H201" s="91" t="s">
        <v>1575</v>
      </c>
      <c r="I201" s="91" t="s">
        <v>1576</v>
      </c>
      <c r="J201" s="91" t="s">
        <v>1408</v>
      </c>
      <c r="K201" s="91" t="s">
        <v>559</v>
      </c>
      <c r="L201" s="91" t="s">
        <v>1577</v>
      </c>
      <c r="M201" s="91" t="s">
        <v>1408</v>
      </c>
      <c r="N201" s="95" t="s">
        <v>559</v>
      </c>
      <c r="P201">
        <f>VLOOKUP(B201,'A4'!$AR$19:$AW$632,1,0)</f>
        <v>3394</v>
      </c>
    </row>
    <row r="202" spans="2:16" x14ac:dyDescent="0.55000000000000004">
      <c r="B202" s="94">
        <v>3395</v>
      </c>
      <c r="C202" s="91" t="s">
        <v>307</v>
      </c>
      <c r="D202" s="91" t="s">
        <v>1578</v>
      </c>
      <c r="E202" s="91" t="s">
        <v>1399</v>
      </c>
      <c r="F202" s="91" t="s">
        <v>1579</v>
      </c>
      <c r="G202" s="91" t="s">
        <v>948</v>
      </c>
      <c r="H202" s="91" t="s">
        <v>1580</v>
      </c>
      <c r="I202" s="91" t="s">
        <v>1581</v>
      </c>
      <c r="J202" s="91" t="s">
        <v>1408</v>
      </c>
      <c r="K202" s="91" t="s">
        <v>559</v>
      </c>
      <c r="L202" s="91" t="s">
        <v>1582</v>
      </c>
      <c r="M202" s="91" t="s">
        <v>1408</v>
      </c>
      <c r="N202" s="95" t="s">
        <v>559</v>
      </c>
      <c r="P202">
        <f>VLOOKUP(B202,'A4'!$AR$19:$AW$632,1,0)</f>
        <v>3395</v>
      </c>
    </row>
    <row r="203" spans="2:16" x14ac:dyDescent="0.55000000000000004">
      <c r="B203" s="94">
        <v>3396</v>
      </c>
      <c r="C203" s="91" t="s">
        <v>307</v>
      </c>
      <c r="D203" s="91" t="s">
        <v>1583</v>
      </c>
      <c r="E203" s="91" t="s">
        <v>1584</v>
      </c>
      <c r="F203" s="91" t="s">
        <v>1156</v>
      </c>
      <c r="G203" s="91" t="s">
        <v>281</v>
      </c>
      <c r="H203" s="91" t="s">
        <v>1585</v>
      </c>
      <c r="I203" s="91" t="s">
        <v>1586</v>
      </c>
      <c r="J203" s="91" t="s">
        <v>1408</v>
      </c>
      <c r="K203" s="91" t="s">
        <v>559</v>
      </c>
      <c r="L203" s="91" t="s">
        <v>937</v>
      </c>
      <c r="M203" s="91" t="s">
        <v>1408</v>
      </c>
      <c r="N203" s="95" t="s">
        <v>559</v>
      </c>
      <c r="P203">
        <f>VLOOKUP(B203,'A4'!$AR$19:$AW$632,1,0)</f>
        <v>3396</v>
      </c>
    </row>
    <row r="204" spans="2:16" x14ac:dyDescent="0.55000000000000004">
      <c r="B204" s="94">
        <v>3397</v>
      </c>
      <c r="C204" s="91" t="s">
        <v>264</v>
      </c>
      <c r="D204" s="91" t="s">
        <v>1587</v>
      </c>
      <c r="E204" s="91" t="s">
        <v>1588</v>
      </c>
      <c r="F204" s="91" t="s">
        <v>1589</v>
      </c>
      <c r="G204" s="91" t="s">
        <v>447</v>
      </c>
      <c r="H204" s="91" t="s">
        <v>1590</v>
      </c>
      <c r="I204" s="91" t="s">
        <v>1591</v>
      </c>
      <c r="J204" s="91" t="s">
        <v>847</v>
      </c>
      <c r="K204" s="91" t="s">
        <v>559</v>
      </c>
      <c r="L204" s="91" t="s">
        <v>1592</v>
      </c>
      <c r="M204" s="91" t="s">
        <v>847</v>
      </c>
      <c r="N204" s="95" t="s">
        <v>559</v>
      </c>
      <c r="P204">
        <f>VLOOKUP(B204,'A4'!$AR$19:$AW$632,1,0)</f>
        <v>3397</v>
      </c>
    </row>
    <row r="205" spans="2:16" x14ac:dyDescent="0.55000000000000004">
      <c r="B205" s="94">
        <v>3398</v>
      </c>
      <c r="C205" s="91" t="s">
        <v>307</v>
      </c>
      <c r="D205" s="91" t="s">
        <v>1593</v>
      </c>
      <c r="E205" s="91" t="s">
        <v>1231</v>
      </c>
      <c r="F205" s="91" t="s">
        <v>940</v>
      </c>
      <c r="G205" s="91" t="s">
        <v>1408</v>
      </c>
      <c r="H205" s="91" t="s">
        <v>559</v>
      </c>
      <c r="I205" s="91" t="s">
        <v>1594</v>
      </c>
      <c r="J205" s="91" t="s">
        <v>1408</v>
      </c>
      <c r="K205" s="91" t="s">
        <v>559</v>
      </c>
      <c r="L205" s="91" t="s">
        <v>1595</v>
      </c>
      <c r="M205" s="91" t="s">
        <v>1408</v>
      </c>
      <c r="N205" s="95" t="s">
        <v>559</v>
      </c>
      <c r="P205">
        <f>VLOOKUP(B205,'A4'!$AR$19:$AW$632,1,0)</f>
        <v>3398</v>
      </c>
    </row>
    <row r="206" spans="2:16" x14ac:dyDescent="0.55000000000000004">
      <c r="B206" s="94">
        <v>3399</v>
      </c>
      <c r="C206" s="91" t="s">
        <v>242</v>
      </c>
      <c r="D206" s="91" t="s">
        <v>1596</v>
      </c>
      <c r="E206" s="91" t="s">
        <v>1597</v>
      </c>
      <c r="F206" s="91" t="s">
        <v>1238</v>
      </c>
      <c r="G206" s="91" t="s">
        <v>321</v>
      </c>
      <c r="H206" s="91" t="s">
        <v>1598</v>
      </c>
      <c r="I206" s="91" t="s">
        <v>1599</v>
      </c>
      <c r="J206" s="91" t="s">
        <v>1239</v>
      </c>
      <c r="K206" s="91" t="s">
        <v>559</v>
      </c>
      <c r="L206" s="91" t="s">
        <v>869</v>
      </c>
      <c r="M206" s="91" t="s">
        <v>1239</v>
      </c>
      <c r="N206" s="95" t="s">
        <v>559</v>
      </c>
      <c r="P206">
        <f>VLOOKUP(B206,'A4'!$AR$19:$AW$632,1,0)</f>
        <v>3399</v>
      </c>
    </row>
    <row r="207" spans="2:16" x14ac:dyDescent="0.55000000000000004">
      <c r="B207" s="94">
        <v>3401</v>
      </c>
      <c r="C207" s="91" t="s">
        <v>264</v>
      </c>
      <c r="D207" s="91" t="s">
        <v>1600</v>
      </c>
      <c r="E207" s="91" t="s">
        <v>1601</v>
      </c>
      <c r="F207" s="91" t="s">
        <v>1337</v>
      </c>
      <c r="G207" s="91" t="s">
        <v>847</v>
      </c>
      <c r="H207" s="91" t="s">
        <v>559</v>
      </c>
      <c r="I207" s="91" t="s">
        <v>1602</v>
      </c>
      <c r="J207" s="91" t="s">
        <v>847</v>
      </c>
      <c r="K207" s="91" t="s">
        <v>559</v>
      </c>
      <c r="L207" s="91" t="s">
        <v>1603</v>
      </c>
      <c r="M207" s="91" t="s">
        <v>847</v>
      </c>
      <c r="N207" s="95" t="s">
        <v>559</v>
      </c>
      <c r="P207">
        <f>VLOOKUP(B207,'A4'!$AR$19:$AW$632,1,0)</f>
        <v>3401</v>
      </c>
    </row>
    <row r="208" spans="2:16" x14ac:dyDescent="0.55000000000000004">
      <c r="B208" s="94">
        <v>3402</v>
      </c>
      <c r="C208" s="91" t="s">
        <v>264</v>
      </c>
      <c r="D208" s="91" t="s">
        <v>1604</v>
      </c>
      <c r="E208" s="91" t="s">
        <v>618</v>
      </c>
      <c r="F208" s="91" t="s">
        <v>335</v>
      </c>
      <c r="G208" s="91" t="s">
        <v>1157</v>
      </c>
      <c r="H208" s="91" t="s">
        <v>1605</v>
      </c>
      <c r="I208" s="91" t="s">
        <v>1208</v>
      </c>
      <c r="J208" s="91" t="s">
        <v>847</v>
      </c>
      <c r="K208" s="91" t="s">
        <v>559</v>
      </c>
      <c r="L208" s="91" t="s">
        <v>1606</v>
      </c>
      <c r="M208" s="91" t="s">
        <v>847</v>
      </c>
      <c r="N208" s="95" t="s">
        <v>559</v>
      </c>
      <c r="P208">
        <f>VLOOKUP(B208,'A4'!$AR$19:$AW$632,1,0)</f>
        <v>3402</v>
      </c>
    </row>
    <row r="209" spans="2:16" x14ac:dyDescent="0.55000000000000004">
      <c r="B209" s="94">
        <v>3403</v>
      </c>
      <c r="C209" s="91" t="s">
        <v>264</v>
      </c>
      <c r="D209" s="91" t="s">
        <v>1607</v>
      </c>
      <c r="E209" s="91" t="s">
        <v>1608</v>
      </c>
      <c r="F209" s="91" t="s">
        <v>400</v>
      </c>
      <c r="G209" s="91" t="s">
        <v>788</v>
      </c>
      <c r="H209" s="91" t="s">
        <v>1609</v>
      </c>
      <c r="I209" s="91" t="s">
        <v>1610</v>
      </c>
      <c r="J209" s="91" t="s">
        <v>847</v>
      </c>
      <c r="K209" s="91" t="s">
        <v>559</v>
      </c>
      <c r="L209" s="91" t="s">
        <v>1611</v>
      </c>
      <c r="M209" s="91" t="s">
        <v>847</v>
      </c>
      <c r="N209" s="95" t="s">
        <v>559</v>
      </c>
      <c r="P209">
        <f>VLOOKUP(B209,'A4'!$AR$19:$AW$632,1,0)</f>
        <v>3403</v>
      </c>
    </row>
    <row r="210" spans="2:16" x14ac:dyDescent="0.55000000000000004">
      <c r="B210" s="94">
        <v>3404</v>
      </c>
      <c r="C210" s="91" t="s">
        <v>264</v>
      </c>
      <c r="D210" s="91" t="s">
        <v>1612</v>
      </c>
      <c r="E210" s="91" t="s">
        <v>431</v>
      </c>
      <c r="F210" s="91" t="s">
        <v>1279</v>
      </c>
      <c r="G210" s="91" t="s">
        <v>1130</v>
      </c>
      <c r="H210" s="91" t="s">
        <v>1613</v>
      </c>
      <c r="I210" s="91" t="s">
        <v>1614</v>
      </c>
      <c r="J210" s="91" t="s">
        <v>847</v>
      </c>
      <c r="K210" s="91" t="s">
        <v>559</v>
      </c>
      <c r="L210" s="91" t="s">
        <v>1301</v>
      </c>
      <c r="M210" s="91" t="s">
        <v>847</v>
      </c>
      <c r="N210" s="95" t="s">
        <v>559</v>
      </c>
      <c r="P210">
        <f>VLOOKUP(B210,'A4'!$AR$19:$AW$632,1,0)</f>
        <v>3404</v>
      </c>
    </row>
    <row r="211" spans="2:16" x14ac:dyDescent="0.55000000000000004">
      <c r="B211" s="94">
        <v>3405</v>
      </c>
      <c r="C211" s="91" t="s">
        <v>264</v>
      </c>
      <c r="D211" s="91" t="s">
        <v>1615</v>
      </c>
      <c r="E211" s="91" t="s">
        <v>1616</v>
      </c>
      <c r="F211" s="91" t="s">
        <v>917</v>
      </c>
      <c r="G211" s="91" t="s">
        <v>1045</v>
      </c>
      <c r="H211" s="91" t="s">
        <v>1617</v>
      </c>
      <c r="I211" s="91" t="s">
        <v>760</v>
      </c>
      <c r="J211" s="91" t="s">
        <v>847</v>
      </c>
      <c r="K211" s="91" t="s">
        <v>559</v>
      </c>
      <c r="L211" s="91" t="s">
        <v>1618</v>
      </c>
      <c r="M211" s="91" t="s">
        <v>847</v>
      </c>
      <c r="N211" s="95" t="s">
        <v>559</v>
      </c>
      <c r="P211">
        <f>VLOOKUP(B211,'A4'!$AR$19:$AW$632,1,0)</f>
        <v>3405</v>
      </c>
    </row>
    <row r="212" spans="2:16" x14ac:dyDescent="0.55000000000000004">
      <c r="B212" s="94">
        <v>3406</v>
      </c>
      <c r="C212" s="91" t="s">
        <v>264</v>
      </c>
      <c r="D212" s="91" t="s">
        <v>1619</v>
      </c>
      <c r="E212" s="91" t="s">
        <v>1620</v>
      </c>
      <c r="F212" s="91" t="s">
        <v>325</v>
      </c>
      <c r="G212" s="91" t="s">
        <v>911</v>
      </c>
      <c r="H212" s="91" t="s">
        <v>1621</v>
      </c>
      <c r="I212" s="91" t="s">
        <v>304</v>
      </c>
      <c r="J212" s="91" t="s">
        <v>868</v>
      </c>
      <c r="K212" s="91" t="s">
        <v>1622</v>
      </c>
      <c r="L212" s="91" t="s">
        <v>1623</v>
      </c>
      <c r="M212" s="91" t="s">
        <v>1185</v>
      </c>
      <c r="N212" s="95" t="s">
        <v>1624</v>
      </c>
      <c r="P212">
        <f>VLOOKUP(B212,'A4'!$AR$19:$AW$632,1,0)</f>
        <v>3406</v>
      </c>
    </row>
    <row r="213" spans="2:16" x14ac:dyDescent="0.55000000000000004">
      <c r="B213" s="94">
        <v>3407</v>
      </c>
      <c r="C213" s="91" t="s">
        <v>264</v>
      </c>
      <c r="D213" s="91" t="s">
        <v>1625</v>
      </c>
      <c r="E213" s="91" t="s">
        <v>1626</v>
      </c>
      <c r="F213" s="91" t="s">
        <v>911</v>
      </c>
      <c r="G213" s="91" t="s">
        <v>259</v>
      </c>
      <c r="H213" s="91" t="s">
        <v>1627</v>
      </c>
      <c r="I213" s="91" t="s">
        <v>1428</v>
      </c>
      <c r="J213" s="91" t="s">
        <v>1312</v>
      </c>
      <c r="K213" s="91" t="s">
        <v>1628</v>
      </c>
      <c r="L213" s="91" t="s">
        <v>1629</v>
      </c>
      <c r="M213" s="91" t="s">
        <v>1630</v>
      </c>
      <c r="N213" s="95" t="s">
        <v>1631</v>
      </c>
      <c r="P213">
        <f>VLOOKUP(B213,'A4'!$AR$19:$AW$632,1,0)</f>
        <v>3407</v>
      </c>
    </row>
    <row r="214" spans="2:16" x14ac:dyDescent="0.55000000000000004">
      <c r="B214" s="94">
        <v>3408</v>
      </c>
      <c r="C214" s="91" t="s">
        <v>264</v>
      </c>
      <c r="D214" s="91" t="s">
        <v>1632</v>
      </c>
      <c r="E214" s="91" t="s">
        <v>1633</v>
      </c>
      <c r="F214" s="91" t="s">
        <v>279</v>
      </c>
      <c r="G214" s="91" t="s">
        <v>734</v>
      </c>
      <c r="H214" s="91" t="s">
        <v>1634</v>
      </c>
      <c r="I214" s="91" t="s">
        <v>1481</v>
      </c>
      <c r="J214" s="91" t="s">
        <v>252</v>
      </c>
      <c r="K214" s="91" t="s">
        <v>1635</v>
      </c>
      <c r="L214" s="91" t="s">
        <v>1232</v>
      </c>
      <c r="M214" s="91" t="s">
        <v>526</v>
      </c>
      <c r="N214" s="95" t="s">
        <v>1636</v>
      </c>
      <c r="P214">
        <f>VLOOKUP(B214,'A4'!$AR$19:$AW$632,1,0)</f>
        <v>3408</v>
      </c>
    </row>
    <row r="215" spans="2:16" x14ac:dyDescent="0.55000000000000004">
      <c r="B215" s="94">
        <v>3409</v>
      </c>
      <c r="C215" s="91" t="s">
        <v>264</v>
      </c>
      <c r="D215" s="91" t="s">
        <v>1637</v>
      </c>
      <c r="E215" s="91" t="s">
        <v>1638</v>
      </c>
      <c r="F215" s="91" t="s">
        <v>639</v>
      </c>
      <c r="G215" s="91" t="s">
        <v>708</v>
      </c>
      <c r="H215" s="91" t="s">
        <v>1639</v>
      </c>
      <c r="I215" s="91" t="s">
        <v>273</v>
      </c>
      <c r="J215" s="91" t="s">
        <v>1049</v>
      </c>
      <c r="K215" s="91" t="s">
        <v>1640</v>
      </c>
      <c r="L215" s="91" t="s">
        <v>1641</v>
      </c>
      <c r="M215" s="91" t="s">
        <v>625</v>
      </c>
      <c r="N215" s="95" t="s">
        <v>1642</v>
      </c>
      <c r="P215">
        <f>VLOOKUP(B215,'A4'!$AR$19:$AW$632,1,0)</f>
        <v>3409</v>
      </c>
    </row>
    <row r="216" spans="2:16" x14ac:dyDescent="0.55000000000000004">
      <c r="B216" s="94">
        <v>3410</v>
      </c>
      <c r="C216" s="91" t="s">
        <v>307</v>
      </c>
      <c r="D216" s="91" t="s">
        <v>1643</v>
      </c>
      <c r="E216" s="91" t="s">
        <v>1644</v>
      </c>
      <c r="F216" s="91" t="s">
        <v>1645</v>
      </c>
      <c r="G216" s="91" t="s">
        <v>366</v>
      </c>
      <c r="H216" s="91" t="s">
        <v>1646</v>
      </c>
      <c r="I216" s="91" t="s">
        <v>364</v>
      </c>
      <c r="J216" s="91" t="s">
        <v>356</v>
      </c>
      <c r="K216" s="91" t="s">
        <v>1647</v>
      </c>
      <c r="L216" s="91" t="s">
        <v>502</v>
      </c>
      <c r="M216" s="91" t="s">
        <v>605</v>
      </c>
      <c r="N216" s="95" t="s">
        <v>1648</v>
      </c>
      <c r="P216">
        <f>VLOOKUP(B216,'A4'!$AR$19:$AW$632,1,0)</f>
        <v>3410</v>
      </c>
    </row>
    <row r="217" spans="2:16" x14ac:dyDescent="0.55000000000000004">
      <c r="B217" s="94">
        <v>3411</v>
      </c>
      <c r="C217" s="91" t="s">
        <v>1649</v>
      </c>
      <c r="D217" s="91" t="s">
        <v>1133</v>
      </c>
      <c r="E217" s="91" t="s">
        <v>1650</v>
      </c>
      <c r="F217" s="91" t="s">
        <v>1645</v>
      </c>
      <c r="G217" s="91" t="s">
        <v>476</v>
      </c>
      <c r="H217" s="91" t="s">
        <v>1651</v>
      </c>
      <c r="I217" s="91" t="s">
        <v>364</v>
      </c>
      <c r="J217" s="91" t="s">
        <v>603</v>
      </c>
      <c r="K217" s="91" t="s">
        <v>1652</v>
      </c>
      <c r="L217" s="91" t="s">
        <v>502</v>
      </c>
      <c r="M217" s="91" t="s">
        <v>368</v>
      </c>
      <c r="N217" s="95" t="s">
        <v>1653</v>
      </c>
      <c r="P217">
        <f>VLOOKUP(B217,'A4'!$AR$19:$AW$632,1,0)</f>
        <v>3411</v>
      </c>
    </row>
    <row r="218" spans="2:16" x14ac:dyDescent="0.55000000000000004">
      <c r="B218" s="94">
        <v>3412</v>
      </c>
      <c r="C218" s="91" t="s">
        <v>307</v>
      </c>
      <c r="D218" s="91" t="s">
        <v>1654</v>
      </c>
      <c r="E218" s="91" t="s">
        <v>1655</v>
      </c>
      <c r="F218" s="91" t="s">
        <v>773</v>
      </c>
      <c r="G218" s="91" t="s">
        <v>526</v>
      </c>
      <c r="H218" s="91" t="s">
        <v>1656</v>
      </c>
      <c r="I218" s="91" t="s">
        <v>1239</v>
      </c>
      <c r="J218" s="91" t="s">
        <v>273</v>
      </c>
      <c r="K218" s="91" t="s">
        <v>1657</v>
      </c>
      <c r="L218" s="91" t="s">
        <v>304</v>
      </c>
      <c r="M218" s="91" t="s">
        <v>1128</v>
      </c>
      <c r="N218" s="95" t="s">
        <v>1658</v>
      </c>
      <c r="P218">
        <f>VLOOKUP(B218,'A4'!$AR$19:$AW$632,1,0)</f>
        <v>3412</v>
      </c>
    </row>
    <row r="219" spans="2:16" x14ac:dyDescent="0.55000000000000004">
      <c r="B219" s="94">
        <v>3413</v>
      </c>
      <c r="C219" s="91" t="s">
        <v>307</v>
      </c>
      <c r="D219" s="91" t="s">
        <v>1659</v>
      </c>
      <c r="E219" s="91" t="s">
        <v>1660</v>
      </c>
      <c r="F219" s="91" t="s">
        <v>1042</v>
      </c>
      <c r="G219" s="91" t="s">
        <v>676</v>
      </c>
      <c r="H219" s="91" t="s">
        <v>1661</v>
      </c>
      <c r="I219" s="91" t="s">
        <v>1662</v>
      </c>
      <c r="J219" s="91" t="s">
        <v>222</v>
      </c>
      <c r="K219" s="91" t="s">
        <v>1663</v>
      </c>
      <c r="L219" s="91" t="s">
        <v>1664</v>
      </c>
      <c r="M219" s="91" t="s">
        <v>512</v>
      </c>
      <c r="N219" s="95" t="s">
        <v>1665</v>
      </c>
      <c r="P219">
        <f>VLOOKUP(B219,'A4'!$AR$19:$AW$632,1,0)</f>
        <v>3413</v>
      </c>
    </row>
    <row r="220" spans="2:16" x14ac:dyDescent="0.55000000000000004">
      <c r="B220" s="94">
        <v>3414</v>
      </c>
      <c r="C220" s="91" t="s">
        <v>307</v>
      </c>
      <c r="D220" s="91" t="s">
        <v>1666</v>
      </c>
      <c r="E220" s="91" t="s">
        <v>1106</v>
      </c>
      <c r="F220" s="91" t="s">
        <v>325</v>
      </c>
      <c r="G220" s="91" t="s">
        <v>662</v>
      </c>
      <c r="H220" s="91" t="s">
        <v>1667</v>
      </c>
      <c r="I220" s="91" t="s">
        <v>1668</v>
      </c>
      <c r="J220" s="91" t="s">
        <v>349</v>
      </c>
      <c r="K220" s="91" t="s">
        <v>1669</v>
      </c>
      <c r="L220" s="91" t="s">
        <v>1670</v>
      </c>
      <c r="M220" s="91" t="s">
        <v>492</v>
      </c>
      <c r="N220" s="95" t="s">
        <v>1671</v>
      </c>
      <c r="P220">
        <f>VLOOKUP(B220,'A4'!$AR$19:$AW$632,1,0)</f>
        <v>3414</v>
      </c>
    </row>
    <row r="221" spans="2:16" x14ac:dyDescent="0.55000000000000004">
      <c r="B221" s="94">
        <v>3415</v>
      </c>
      <c r="C221" s="91" t="s">
        <v>307</v>
      </c>
      <c r="D221" s="91" t="s">
        <v>1672</v>
      </c>
      <c r="E221" s="91" t="s">
        <v>1673</v>
      </c>
      <c r="F221" s="91" t="s">
        <v>321</v>
      </c>
      <c r="G221" s="91" t="s">
        <v>270</v>
      </c>
      <c r="H221" s="91" t="s">
        <v>1674</v>
      </c>
      <c r="I221" s="91" t="s">
        <v>1531</v>
      </c>
      <c r="J221" s="91" t="s">
        <v>1137</v>
      </c>
      <c r="K221" s="91" t="s">
        <v>1675</v>
      </c>
      <c r="L221" s="91" t="s">
        <v>1618</v>
      </c>
      <c r="M221" s="91" t="s">
        <v>512</v>
      </c>
      <c r="N221" s="95" t="s">
        <v>1676</v>
      </c>
      <c r="P221">
        <f>VLOOKUP(B221,'A4'!$AR$19:$AW$632,1,0)</f>
        <v>3415</v>
      </c>
    </row>
    <row r="222" spans="2:16" x14ac:dyDescent="0.55000000000000004">
      <c r="B222" s="94">
        <v>3416</v>
      </c>
      <c r="C222" s="91" t="s">
        <v>242</v>
      </c>
      <c r="D222" s="91" t="s">
        <v>1677</v>
      </c>
      <c r="E222" s="91" t="s">
        <v>1678</v>
      </c>
      <c r="F222" s="91" t="s">
        <v>294</v>
      </c>
      <c r="G222" s="91" t="s">
        <v>539</v>
      </c>
      <c r="H222" s="91" t="s">
        <v>1679</v>
      </c>
      <c r="I222" s="91" t="s">
        <v>639</v>
      </c>
      <c r="J222" s="91" t="s">
        <v>550</v>
      </c>
      <c r="K222" s="91" t="s">
        <v>1680</v>
      </c>
      <c r="L222" s="91" t="s">
        <v>237</v>
      </c>
      <c r="M222" s="91" t="s">
        <v>236</v>
      </c>
      <c r="N222" s="95" t="s">
        <v>1681</v>
      </c>
      <c r="P222">
        <f>VLOOKUP(B222,'A4'!$AR$19:$AW$632,1,0)</f>
        <v>3416</v>
      </c>
    </row>
    <row r="223" spans="2:16" x14ac:dyDescent="0.55000000000000004">
      <c r="B223" s="94">
        <v>3417</v>
      </c>
      <c r="C223" s="91" t="s">
        <v>307</v>
      </c>
      <c r="D223" s="91" t="s">
        <v>1682</v>
      </c>
      <c r="E223" s="91" t="s">
        <v>1655</v>
      </c>
      <c r="F223" s="91" t="s">
        <v>1148</v>
      </c>
      <c r="G223" s="91" t="s">
        <v>382</v>
      </c>
      <c r="H223" s="91" t="s">
        <v>1683</v>
      </c>
      <c r="I223" s="91" t="s">
        <v>894</v>
      </c>
      <c r="J223" s="91" t="s">
        <v>512</v>
      </c>
      <c r="K223" s="91" t="s">
        <v>1684</v>
      </c>
      <c r="L223" s="91" t="s">
        <v>1685</v>
      </c>
      <c r="M223" s="91" t="s">
        <v>407</v>
      </c>
      <c r="N223" s="95" t="s">
        <v>1686</v>
      </c>
      <c r="P223">
        <f>VLOOKUP(B223,'A4'!$AR$19:$AW$632,1,0)</f>
        <v>3417</v>
      </c>
    </row>
    <row r="224" spans="2:16" x14ac:dyDescent="0.55000000000000004">
      <c r="B224" s="94">
        <v>3418</v>
      </c>
      <c r="C224" s="91" t="s">
        <v>307</v>
      </c>
      <c r="D224" s="91" t="s">
        <v>1687</v>
      </c>
      <c r="E224" s="91" t="s">
        <v>1688</v>
      </c>
      <c r="F224" s="91" t="s">
        <v>1630</v>
      </c>
      <c r="G224" s="91" t="s">
        <v>325</v>
      </c>
      <c r="H224" s="91" t="s">
        <v>1689</v>
      </c>
      <c r="I224" s="91" t="s">
        <v>1690</v>
      </c>
      <c r="J224" s="91" t="s">
        <v>868</v>
      </c>
      <c r="K224" s="91" t="s">
        <v>1691</v>
      </c>
      <c r="L224" s="91" t="s">
        <v>1426</v>
      </c>
      <c r="M224" s="91" t="s">
        <v>1157</v>
      </c>
      <c r="N224" s="95" t="s">
        <v>1692</v>
      </c>
      <c r="P224">
        <f>VLOOKUP(B224,'A4'!$AR$19:$AW$632,1,0)</f>
        <v>3418</v>
      </c>
    </row>
    <row r="225" spans="2:16" x14ac:dyDescent="0.55000000000000004">
      <c r="B225" s="94">
        <v>3419</v>
      </c>
      <c r="C225" s="91" t="s">
        <v>307</v>
      </c>
      <c r="D225" s="91" t="s">
        <v>1693</v>
      </c>
      <c r="E225" s="91" t="s">
        <v>1694</v>
      </c>
      <c r="F225" s="91" t="s">
        <v>1357</v>
      </c>
      <c r="G225" s="91" t="s">
        <v>412</v>
      </c>
      <c r="H225" s="91" t="s">
        <v>1695</v>
      </c>
      <c r="I225" s="91" t="s">
        <v>597</v>
      </c>
      <c r="J225" s="91" t="s">
        <v>1417</v>
      </c>
      <c r="K225" s="91" t="s">
        <v>1696</v>
      </c>
      <c r="L225" s="91" t="s">
        <v>1697</v>
      </c>
      <c r="M225" s="91" t="s">
        <v>1244</v>
      </c>
      <c r="N225" s="95" t="s">
        <v>1698</v>
      </c>
      <c r="P225">
        <f>VLOOKUP(B225,'A4'!$AR$19:$AW$632,1,0)</f>
        <v>3419</v>
      </c>
    </row>
    <row r="226" spans="2:16" x14ac:dyDescent="0.55000000000000004">
      <c r="B226" s="94">
        <v>3420</v>
      </c>
      <c r="C226" s="91" t="s">
        <v>307</v>
      </c>
      <c r="D226" s="91" t="s">
        <v>1699</v>
      </c>
      <c r="E226" s="91" t="s">
        <v>1700</v>
      </c>
      <c r="F226" s="91" t="s">
        <v>497</v>
      </c>
      <c r="G226" s="91" t="s">
        <v>1027</v>
      </c>
      <c r="H226" s="91" t="s">
        <v>1701</v>
      </c>
      <c r="I226" s="91" t="s">
        <v>1599</v>
      </c>
      <c r="J226" s="91" t="s">
        <v>1384</v>
      </c>
      <c r="K226" s="91" t="s">
        <v>1702</v>
      </c>
      <c r="L226" s="91" t="s">
        <v>1703</v>
      </c>
      <c r="M226" s="91" t="s">
        <v>411</v>
      </c>
      <c r="N226" s="95" t="s">
        <v>1704</v>
      </c>
      <c r="P226">
        <f>VLOOKUP(B226,'A4'!$AR$19:$AW$632,1,0)</f>
        <v>3420</v>
      </c>
    </row>
    <row r="227" spans="2:16" x14ac:dyDescent="0.55000000000000004">
      <c r="B227" s="94">
        <v>3421</v>
      </c>
      <c r="C227" s="91" t="s">
        <v>307</v>
      </c>
      <c r="D227" s="91" t="s">
        <v>1705</v>
      </c>
      <c r="E227" s="91" t="s">
        <v>1706</v>
      </c>
      <c r="F227" s="91" t="s">
        <v>1707</v>
      </c>
      <c r="G227" s="91" t="s">
        <v>1708</v>
      </c>
      <c r="H227" s="91" t="s">
        <v>1709</v>
      </c>
      <c r="I227" s="91" t="s">
        <v>1710</v>
      </c>
      <c r="J227" s="91" t="s">
        <v>1469</v>
      </c>
      <c r="K227" s="91" t="s">
        <v>1711</v>
      </c>
      <c r="L227" s="91" t="s">
        <v>1712</v>
      </c>
      <c r="M227" s="91" t="s">
        <v>851</v>
      </c>
      <c r="N227" s="95" t="s">
        <v>1713</v>
      </c>
      <c r="P227">
        <f>VLOOKUP(B227,'A4'!$AR$19:$AW$632,1,0)</f>
        <v>3421</v>
      </c>
    </row>
    <row r="228" spans="2:16" x14ac:dyDescent="0.55000000000000004">
      <c r="B228" s="94">
        <v>3422</v>
      </c>
      <c r="C228" s="91" t="s">
        <v>264</v>
      </c>
      <c r="D228" s="91" t="s">
        <v>1714</v>
      </c>
      <c r="E228" s="91" t="s">
        <v>1597</v>
      </c>
      <c r="F228" s="91" t="s">
        <v>603</v>
      </c>
      <c r="G228" s="91" t="s">
        <v>539</v>
      </c>
      <c r="H228" s="91" t="s">
        <v>1715</v>
      </c>
      <c r="I228" s="91" t="s">
        <v>691</v>
      </c>
      <c r="J228" s="91" t="s">
        <v>236</v>
      </c>
      <c r="K228" s="91" t="s">
        <v>1716</v>
      </c>
      <c r="L228" s="91" t="s">
        <v>357</v>
      </c>
      <c r="M228" s="91" t="s">
        <v>299</v>
      </c>
      <c r="N228" s="95" t="s">
        <v>1717</v>
      </c>
      <c r="P228">
        <f>VLOOKUP(B228,'A4'!$AR$19:$AW$632,1,0)</f>
        <v>3422</v>
      </c>
    </row>
    <row r="229" spans="2:16" x14ac:dyDescent="0.55000000000000004">
      <c r="B229" s="94">
        <v>3423</v>
      </c>
      <c r="C229" s="91" t="s">
        <v>264</v>
      </c>
      <c r="D229" s="91" t="s">
        <v>1718</v>
      </c>
      <c r="E229" s="91" t="s">
        <v>717</v>
      </c>
      <c r="F229" s="91" t="s">
        <v>477</v>
      </c>
      <c r="G229" s="91" t="s">
        <v>625</v>
      </c>
      <c r="H229" s="91" t="s">
        <v>1719</v>
      </c>
      <c r="I229" s="91" t="s">
        <v>666</v>
      </c>
      <c r="J229" s="91" t="s">
        <v>302</v>
      </c>
      <c r="K229" s="91" t="s">
        <v>1720</v>
      </c>
      <c r="L229" s="91" t="s">
        <v>611</v>
      </c>
      <c r="M229" s="91" t="s">
        <v>374</v>
      </c>
      <c r="N229" s="95" t="s">
        <v>1721</v>
      </c>
      <c r="P229">
        <f>VLOOKUP(B229,'A4'!$AR$19:$AW$632,1,0)</f>
        <v>3423</v>
      </c>
    </row>
    <row r="230" spans="2:16" x14ac:dyDescent="0.55000000000000004">
      <c r="B230" s="94">
        <v>3424</v>
      </c>
      <c r="C230" s="91" t="s">
        <v>264</v>
      </c>
      <c r="D230" s="91" t="s">
        <v>1722</v>
      </c>
      <c r="E230" s="91" t="s">
        <v>1723</v>
      </c>
      <c r="F230" s="91" t="s">
        <v>294</v>
      </c>
      <c r="G230" s="91" t="s">
        <v>653</v>
      </c>
      <c r="H230" s="91" t="s">
        <v>1724</v>
      </c>
      <c r="I230" s="91" t="s">
        <v>724</v>
      </c>
      <c r="J230" s="91" t="s">
        <v>541</v>
      </c>
      <c r="K230" s="91" t="s">
        <v>1725</v>
      </c>
      <c r="L230" s="91" t="s">
        <v>299</v>
      </c>
      <c r="M230" s="91" t="s">
        <v>1049</v>
      </c>
      <c r="N230" s="95" t="s">
        <v>1726</v>
      </c>
      <c r="P230">
        <f>VLOOKUP(B230,'A4'!$AR$19:$AW$632,1,0)</f>
        <v>3424</v>
      </c>
    </row>
    <row r="231" spans="2:16" x14ac:dyDescent="0.55000000000000004">
      <c r="B231" s="94">
        <v>3425</v>
      </c>
      <c r="C231" s="91" t="s">
        <v>431</v>
      </c>
      <c r="D231" s="91" t="s">
        <v>1727</v>
      </c>
      <c r="E231" s="91" t="s">
        <v>1728</v>
      </c>
      <c r="F231" s="91" t="s">
        <v>1645</v>
      </c>
      <c r="G231" s="91" t="s">
        <v>368</v>
      </c>
      <c r="H231" s="91" t="s">
        <v>1729</v>
      </c>
      <c r="I231" s="91" t="s">
        <v>364</v>
      </c>
      <c r="J231" s="91" t="s">
        <v>356</v>
      </c>
      <c r="K231" s="91" t="s">
        <v>1730</v>
      </c>
      <c r="L231" s="91" t="s">
        <v>364</v>
      </c>
      <c r="M231" s="91" t="s">
        <v>669</v>
      </c>
      <c r="N231" s="95" t="s">
        <v>1731</v>
      </c>
      <c r="P231">
        <f>VLOOKUP(B231,'A4'!$AR$19:$AW$632,1,0)</f>
        <v>3425</v>
      </c>
    </row>
    <row r="232" spans="2:16" x14ac:dyDescent="0.55000000000000004">
      <c r="B232" s="94">
        <v>3426</v>
      </c>
      <c r="C232" s="91" t="s">
        <v>431</v>
      </c>
      <c r="D232" s="91" t="s">
        <v>1732</v>
      </c>
      <c r="E232" s="91" t="s">
        <v>1733</v>
      </c>
      <c r="F232" s="91" t="s">
        <v>1734</v>
      </c>
      <c r="G232" s="91" t="s">
        <v>675</v>
      </c>
      <c r="H232" s="91" t="s">
        <v>1735</v>
      </c>
      <c r="I232" s="91" t="s">
        <v>1736</v>
      </c>
      <c r="J232" s="91" t="s">
        <v>1641</v>
      </c>
      <c r="K232" s="91" t="s">
        <v>1737</v>
      </c>
      <c r="L232" s="91" t="s">
        <v>1738</v>
      </c>
      <c r="M232" s="91" t="s">
        <v>1022</v>
      </c>
      <c r="N232" s="95" t="s">
        <v>1739</v>
      </c>
      <c r="P232">
        <f>VLOOKUP(B232,'A4'!$AR$19:$AW$632,1,0)</f>
        <v>3426</v>
      </c>
    </row>
    <row r="233" spans="2:16" x14ac:dyDescent="0.55000000000000004">
      <c r="B233" s="94">
        <v>3427</v>
      </c>
      <c r="C233" s="91" t="s">
        <v>264</v>
      </c>
      <c r="D233" s="91" t="s">
        <v>1740</v>
      </c>
      <c r="E233" s="91" t="s">
        <v>1741</v>
      </c>
      <c r="F233" s="91" t="s">
        <v>338</v>
      </c>
      <c r="G233" s="91" t="s">
        <v>906</v>
      </c>
      <c r="H233" s="91" t="s">
        <v>1742</v>
      </c>
      <c r="I233" s="91" t="s">
        <v>1743</v>
      </c>
      <c r="J233" s="91" t="s">
        <v>411</v>
      </c>
      <c r="K233" s="91" t="s">
        <v>1744</v>
      </c>
      <c r="L233" s="91" t="s">
        <v>1745</v>
      </c>
      <c r="M233" s="91" t="s">
        <v>847</v>
      </c>
      <c r="N233" s="95" t="s">
        <v>559</v>
      </c>
      <c r="P233">
        <f>VLOOKUP(B233,'A4'!$AR$19:$AW$632,1,0)</f>
        <v>3427</v>
      </c>
    </row>
    <row r="234" spans="2:16" x14ac:dyDescent="0.55000000000000004">
      <c r="B234" s="94">
        <v>3428</v>
      </c>
      <c r="C234" s="91" t="s">
        <v>264</v>
      </c>
      <c r="D234" s="91" t="s">
        <v>1746</v>
      </c>
      <c r="E234" s="91" t="s">
        <v>1747</v>
      </c>
      <c r="F234" s="91" t="s">
        <v>605</v>
      </c>
      <c r="G234" s="91" t="s">
        <v>651</v>
      </c>
      <c r="H234" s="91" t="s">
        <v>1748</v>
      </c>
      <c r="I234" s="91" t="s">
        <v>706</v>
      </c>
      <c r="J234" s="91" t="s">
        <v>680</v>
      </c>
      <c r="K234" s="91" t="s">
        <v>1749</v>
      </c>
      <c r="L234" s="91" t="s">
        <v>289</v>
      </c>
      <c r="M234" s="91" t="s">
        <v>256</v>
      </c>
      <c r="N234" s="95" t="s">
        <v>652</v>
      </c>
      <c r="P234">
        <f>VLOOKUP(B234,'A4'!$AR$19:$AW$632,1,0)</f>
        <v>3428</v>
      </c>
    </row>
    <row r="235" spans="2:16" x14ac:dyDescent="0.55000000000000004">
      <c r="B235" s="94">
        <v>3429</v>
      </c>
      <c r="C235" s="91" t="s">
        <v>264</v>
      </c>
      <c r="D235" s="91" t="s">
        <v>1750</v>
      </c>
      <c r="E235" s="91" t="s">
        <v>1751</v>
      </c>
      <c r="F235" s="91" t="s">
        <v>281</v>
      </c>
      <c r="G235" s="91" t="s">
        <v>662</v>
      </c>
      <c r="H235" s="91" t="s">
        <v>1752</v>
      </c>
      <c r="I235" s="91" t="s">
        <v>1753</v>
      </c>
      <c r="J235" s="91" t="s">
        <v>1312</v>
      </c>
      <c r="K235" s="91" t="s">
        <v>1754</v>
      </c>
      <c r="L235" s="91" t="s">
        <v>1755</v>
      </c>
      <c r="M235" s="91" t="s">
        <v>1630</v>
      </c>
      <c r="N235" s="95" t="s">
        <v>1756</v>
      </c>
      <c r="P235">
        <f>VLOOKUP(B235,'A4'!$AR$19:$AW$632,1,0)</f>
        <v>3429</v>
      </c>
    </row>
    <row r="236" spans="2:16" x14ac:dyDescent="0.55000000000000004">
      <c r="B236" s="94">
        <v>3430</v>
      </c>
      <c r="C236" s="91" t="s">
        <v>242</v>
      </c>
      <c r="D236" s="91" t="s">
        <v>1757</v>
      </c>
      <c r="E236" s="91" t="s">
        <v>1758</v>
      </c>
      <c r="F236" s="91" t="s">
        <v>676</v>
      </c>
      <c r="G236" s="91" t="s">
        <v>541</v>
      </c>
      <c r="H236" s="91" t="s">
        <v>1759</v>
      </c>
      <c r="I236" s="91" t="s">
        <v>435</v>
      </c>
      <c r="J236" s="91" t="s">
        <v>750</v>
      </c>
      <c r="K236" s="91" t="s">
        <v>1760</v>
      </c>
      <c r="L236" s="91" t="s">
        <v>1761</v>
      </c>
      <c r="M236" s="91" t="s">
        <v>906</v>
      </c>
      <c r="N236" s="95" t="s">
        <v>1762</v>
      </c>
      <c r="P236">
        <f>VLOOKUP(B236,'A4'!$AR$19:$AW$632,1,0)</f>
        <v>3430</v>
      </c>
    </row>
    <row r="237" spans="2:16" x14ac:dyDescent="0.55000000000000004">
      <c r="B237" s="94">
        <v>3431</v>
      </c>
      <c r="C237" s="91" t="s">
        <v>307</v>
      </c>
      <c r="D237" s="91" t="s">
        <v>1763</v>
      </c>
      <c r="E237" s="91" t="s">
        <v>1764</v>
      </c>
      <c r="F237" s="91" t="s">
        <v>628</v>
      </c>
      <c r="G237" s="91" t="s">
        <v>532</v>
      </c>
      <c r="H237" s="91" t="s">
        <v>1765</v>
      </c>
      <c r="I237" s="91" t="s">
        <v>1630</v>
      </c>
      <c r="J237" s="91" t="s">
        <v>524</v>
      </c>
      <c r="K237" s="91" t="s">
        <v>1766</v>
      </c>
      <c r="L237" s="91" t="s">
        <v>1767</v>
      </c>
      <c r="M237" s="91" t="s">
        <v>877</v>
      </c>
      <c r="N237" s="95" t="s">
        <v>1768</v>
      </c>
      <c r="P237">
        <f>VLOOKUP(B237,'A4'!$AR$19:$AW$632,1,0)</f>
        <v>3431</v>
      </c>
    </row>
    <row r="238" spans="2:16" x14ac:dyDescent="0.55000000000000004">
      <c r="B238" s="94">
        <v>3432</v>
      </c>
      <c r="C238" s="91" t="s">
        <v>242</v>
      </c>
      <c r="D238" s="91" t="s">
        <v>1769</v>
      </c>
      <c r="E238" s="91" t="s">
        <v>1770</v>
      </c>
      <c r="F238" s="91" t="s">
        <v>628</v>
      </c>
      <c r="G238" s="91" t="s">
        <v>724</v>
      </c>
      <c r="H238" s="91" t="s">
        <v>1771</v>
      </c>
      <c r="I238" s="91" t="s">
        <v>1376</v>
      </c>
      <c r="J238" s="91" t="s">
        <v>298</v>
      </c>
      <c r="K238" s="91" t="s">
        <v>1772</v>
      </c>
      <c r="L238" s="91" t="s">
        <v>586</v>
      </c>
      <c r="M238" s="91" t="s">
        <v>890</v>
      </c>
      <c r="N238" s="95" t="s">
        <v>1773</v>
      </c>
      <c r="P238">
        <f>VLOOKUP(B238,'A4'!$AR$19:$AW$632,1,0)</f>
        <v>3432</v>
      </c>
    </row>
    <row r="239" spans="2:16" x14ac:dyDescent="0.55000000000000004">
      <c r="B239" s="94">
        <v>3433</v>
      </c>
      <c r="C239" s="91" t="s">
        <v>242</v>
      </c>
      <c r="D239" s="91" t="s">
        <v>757</v>
      </c>
      <c r="E239" s="91" t="s">
        <v>1774</v>
      </c>
      <c r="F239" s="91" t="s">
        <v>625</v>
      </c>
      <c r="G239" s="91" t="s">
        <v>734</v>
      </c>
      <c r="H239" s="91" t="s">
        <v>1775</v>
      </c>
      <c r="I239" s="91" t="s">
        <v>1776</v>
      </c>
      <c r="J239" s="91" t="s">
        <v>822</v>
      </c>
      <c r="K239" s="91" t="s">
        <v>1777</v>
      </c>
      <c r="L239" s="91" t="s">
        <v>882</v>
      </c>
      <c r="M239" s="91" t="s">
        <v>284</v>
      </c>
      <c r="N239" s="95" t="s">
        <v>1778</v>
      </c>
      <c r="P239">
        <f>VLOOKUP(B239,'A4'!$AR$19:$AW$632,1,0)</f>
        <v>3433</v>
      </c>
    </row>
    <row r="240" spans="2:16" x14ac:dyDescent="0.55000000000000004">
      <c r="B240" s="94">
        <v>3434</v>
      </c>
      <c r="C240" s="91" t="s">
        <v>307</v>
      </c>
      <c r="D240" s="91" t="s">
        <v>1779</v>
      </c>
      <c r="E240" s="91" t="s">
        <v>1780</v>
      </c>
      <c r="F240" s="91" t="s">
        <v>322</v>
      </c>
      <c r="G240" s="91" t="s">
        <v>545</v>
      </c>
      <c r="H240" s="91" t="s">
        <v>1781</v>
      </c>
      <c r="I240" s="91" t="s">
        <v>415</v>
      </c>
      <c r="J240" s="91" t="s">
        <v>1135</v>
      </c>
      <c r="K240" s="91" t="s">
        <v>1782</v>
      </c>
      <c r="L240" s="91" t="s">
        <v>1734</v>
      </c>
      <c r="M240" s="91" t="s">
        <v>752</v>
      </c>
      <c r="N240" s="95" t="s">
        <v>1783</v>
      </c>
      <c r="P240">
        <f>VLOOKUP(B240,'A4'!$AR$19:$AW$632,1,0)</f>
        <v>3434</v>
      </c>
    </row>
    <row r="241" spans="2:16" x14ac:dyDescent="0.55000000000000004">
      <c r="B241" s="94">
        <v>3435</v>
      </c>
      <c r="C241" s="91" t="s">
        <v>307</v>
      </c>
      <c r="D241" s="91" t="s">
        <v>1784</v>
      </c>
      <c r="E241" s="91" t="s">
        <v>1785</v>
      </c>
      <c r="F241" s="91" t="s">
        <v>736</v>
      </c>
      <c r="G241" s="91" t="s">
        <v>625</v>
      </c>
      <c r="H241" s="91" t="s">
        <v>923</v>
      </c>
      <c r="I241" s="91" t="s">
        <v>1312</v>
      </c>
      <c r="J241" s="91" t="s">
        <v>374</v>
      </c>
      <c r="K241" s="91" t="s">
        <v>1786</v>
      </c>
      <c r="L241" s="91" t="s">
        <v>1787</v>
      </c>
      <c r="M241" s="91" t="s">
        <v>1027</v>
      </c>
      <c r="N241" s="95" t="s">
        <v>1788</v>
      </c>
      <c r="P241">
        <f>VLOOKUP(B241,'A4'!$AR$19:$AW$632,1,0)</f>
        <v>3435</v>
      </c>
    </row>
    <row r="242" spans="2:16" x14ac:dyDescent="0.55000000000000004">
      <c r="B242" s="94">
        <v>3436</v>
      </c>
      <c r="C242" s="91" t="s">
        <v>264</v>
      </c>
      <c r="D242" s="91" t="s">
        <v>1789</v>
      </c>
      <c r="E242" s="91" t="s">
        <v>1790</v>
      </c>
      <c r="F242" s="91" t="s">
        <v>368</v>
      </c>
      <c r="G242" s="91" t="s">
        <v>360</v>
      </c>
      <c r="H242" s="91" t="s">
        <v>1791</v>
      </c>
      <c r="I242" s="91" t="s">
        <v>359</v>
      </c>
      <c r="J242" s="91" t="s">
        <v>697</v>
      </c>
      <c r="K242" s="91" t="s">
        <v>1792</v>
      </c>
      <c r="L242" s="91" t="s">
        <v>354</v>
      </c>
      <c r="M242" s="91" t="s">
        <v>680</v>
      </c>
      <c r="N242" s="95" t="s">
        <v>1793</v>
      </c>
      <c r="P242">
        <f>VLOOKUP(B242,'A4'!$AR$19:$AW$632,1,0)</f>
        <v>3436</v>
      </c>
    </row>
    <row r="243" spans="2:16" x14ac:dyDescent="0.55000000000000004">
      <c r="B243" s="94">
        <v>3437</v>
      </c>
      <c r="C243" s="91" t="s">
        <v>264</v>
      </c>
      <c r="D243" s="91" t="s">
        <v>1794</v>
      </c>
      <c r="E243" s="91" t="s">
        <v>1795</v>
      </c>
      <c r="F243" s="91" t="s">
        <v>364</v>
      </c>
      <c r="G243" s="91" t="s">
        <v>605</v>
      </c>
      <c r="H243" s="91" t="s">
        <v>1796</v>
      </c>
      <c r="I243" s="91" t="s">
        <v>476</v>
      </c>
      <c r="J243" s="91" t="s">
        <v>354</v>
      </c>
      <c r="K243" s="91" t="s">
        <v>1797</v>
      </c>
      <c r="L243" s="91" t="s">
        <v>479</v>
      </c>
      <c r="M243" s="91" t="s">
        <v>369</v>
      </c>
      <c r="N243" s="95" t="s">
        <v>1798</v>
      </c>
      <c r="P243">
        <f>VLOOKUP(B243,'A4'!$AR$19:$AW$632,1,0)</f>
        <v>3437</v>
      </c>
    </row>
    <row r="244" spans="2:16" x14ac:dyDescent="0.55000000000000004">
      <c r="B244" s="94">
        <v>3438</v>
      </c>
      <c r="C244" s="91" t="s">
        <v>431</v>
      </c>
      <c r="D244" s="91" t="s">
        <v>1799</v>
      </c>
      <c r="E244" s="91" t="s">
        <v>1800</v>
      </c>
      <c r="F244" s="91" t="s">
        <v>1801</v>
      </c>
      <c r="G244" s="91" t="s">
        <v>754</v>
      </c>
      <c r="H244" s="91" t="s">
        <v>1802</v>
      </c>
      <c r="I244" s="91" t="s">
        <v>935</v>
      </c>
      <c r="J244" s="91" t="s">
        <v>1226</v>
      </c>
      <c r="K244" s="91" t="s">
        <v>1803</v>
      </c>
      <c r="L244" s="91" t="s">
        <v>1804</v>
      </c>
      <c r="M244" s="91" t="s">
        <v>1440</v>
      </c>
      <c r="N244" s="95" t="s">
        <v>1805</v>
      </c>
      <c r="P244">
        <f>VLOOKUP(B244,'A4'!$AR$19:$AW$632,1,0)</f>
        <v>3438</v>
      </c>
    </row>
    <row r="245" spans="2:16" x14ac:dyDescent="0.55000000000000004">
      <c r="B245" s="94">
        <v>3439</v>
      </c>
      <c r="C245" s="91" t="s">
        <v>264</v>
      </c>
      <c r="D245" s="91" t="s">
        <v>1806</v>
      </c>
      <c r="E245" s="91" t="s">
        <v>1807</v>
      </c>
      <c r="F245" s="91" t="s">
        <v>479</v>
      </c>
      <c r="G245" s="91" t="s">
        <v>245</v>
      </c>
      <c r="H245" s="91" t="s">
        <v>1808</v>
      </c>
      <c r="I245" s="91" t="s">
        <v>288</v>
      </c>
      <c r="J245" s="91" t="s">
        <v>552</v>
      </c>
      <c r="K245" s="91" t="s">
        <v>1809</v>
      </c>
      <c r="L245" s="91" t="s">
        <v>669</v>
      </c>
      <c r="M245" s="91" t="s">
        <v>234</v>
      </c>
      <c r="N245" s="95" t="s">
        <v>1810</v>
      </c>
      <c r="P245">
        <f>VLOOKUP(B245,'A4'!$AR$19:$AW$632,1,0)</f>
        <v>3439</v>
      </c>
    </row>
    <row r="246" spans="2:16" x14ac:dyDescent="0.55000000000000004">
      <c r="B246" s="94">
        <v>3440</v>
      </c>
      <c r="C246" s="91" t="s">
        <v>264</v>
      </c>
      <c r="D246" s="91" t="s">
        <v>1811</v>
      </c>
      <c r="E246" s="91" t="s">
        <v>968</v>
      </c>
      <c r="F246" s="91" t="s">
        <v>289</v>
      </c>
      <c r="G246" s="91" t="s">
        <v>234</v>
      </c>
      <c r="H246" s="91" t="s">
        <v>1812</v>
      </c>
      <c r="I246" s="91" t="s">
        <v>708</v>
      </c>
      <c r="J246" s="91" t="s">
        <v>246</v>
      </c>
      <c r="K246" s="91" t="s">
        <v>1813</v>
      </c>
      <c r="L246" s="91" t="s">
        <v>246</v>
      </c>
      <c r="M246" s="91" t="s">
        <v>655</v>
      </c>
      <c r="N246" s="95" t="s">
        <v>1814</v>
      </c>
      <c r="P246">
        <f>VLOOKUP(B246,'A4'!$AR$19:$AW$632,1,0)</f>
        <v>3440</v>
      </c>
    </row>
    <row r="247" spans="2:16" x14ac:dyDescent="0.55000000000000004">
      <c r="B247" s="94">
        <v>3441</v>
      </c>
      <c r="C247" s="91" t="s">
        <v>264</v>
      </c>
      <c r="D247" s="91" t="s">
        <v>1815</v>
      </c>
      <c r="E247" s="91" t="s">
        <v>1816</v>
      </c>
      <c r="F247" s="91" t="s">
        <v>236</v>
      </c>
      <c r="G247" s="91" t="s">
        <v>666</v>
      </c>
      <c r="H247" s="91" t="s">
        <v>1817</v>
      </c>
      <c r="I247" s="91" t="s">
        <v>628</v>
      </c>
      <c r="J247" s="91" t="s">
        <v>1049</v>
      </c>
      <c r="K247" s="91" t="s">
        <v>1818</v>
      </c>
      <c r="L247" s="91" t="s">
        <v>310</v>
      </c>
      <c r="M247" s="91" t="s">
        <v>240</v>
      </c>
      <c r="N247" s="95" t="s">
        <v>1819</v>
      </c>
      <c r="P247">
        <f>VLOOKUP(B247,'A4'!$AR$19:$AW$632,1,0)</f>
        <v>3441</v>
      </c>
    </row>
    <row r="248" spans="2:16" x14ac:dyDescent="0.55000000000000004">
      <c r="B248" s="94">
        <v>3442</v>
      </c>
      <c r="C248" s="91" t="s">
        <v>264</v>
      </c>
      <c r="D248" s="91" t="s">
        <v>1820</v>
      </c>
      <c r="E248" s="91" t="s">
        <v>1821</v>
      </c>
      <c r="F248" s="91" t="s">
        <v>311</v>
      </c>
      <c r="G248" s="91" t="s">
        <v>541</v>
      </c>
      <c r="H248" s="91" t="s">
        <v>1725</v>
      </c>
      <c r="I248" s="91" t="s">
        <v>773</v>
      </c>
      <c r="J248" s="91" t="s">
        <v>736</v>
      </c>
      <c r="K248" s="91" t="s">
        <v>1822</v>
      </c>
      <c r="L248" s="91" t="s">
        <v>325</v>
      </c>
      <c r="M248" s="91" t="s">
        <v>820</v>
      </c>
      <c r="N248" s="95" t="s">
        <v>1823</v>
      </c>
      <c r="P248">
        <f>VLOOKUP(B248,'A4'!$AR$19:$AW$632,1,0)</f>
        <v>3442</v>
      </c>
    </row>
    <row r="249" spans="2:16" x14ac:dyDescent="0.55000000000000004">
      <c r="B249" s="94">
        <v>3443</v>
      </c>
      <c r="C249" s="91" t="s">
        <v>264</v>
      </c>
      <c r="D249" s="91" t="s">
        <v>1824</v>
      </c>
      <c r="E249" s="91" t="s">
        <v>1825</v>
      </c>
      <c r="F249" s="91" t="s">
        <v>516</v>
      </c>
      <c r="G249" s="91" t="s">
        <v>542</v>
      </c>
      <c r="H249" s="91" t="s">
        <v>1826</v>
      </c>
      <c r="I249" s="91" t="s">
        <v>412</v>
      </c>
      <c r="J249" s="91" t="s">
        <v>526</v>
      </c>
      <c r="K249" s="91" t="s">
        <v>1827</v>
      </c>
      <c r="L249" s="91" t="s">
        <v>892</v>
      </c>
      <c r="M249" s="91" t="s">
        <v>1276</v>
      </c>
      <c r="N249" s="95" t="s">
        <v>1828</v>
      </c>
      <c r="P249">
        <f>VLOOKUP(B249,'A4'!$AR$19:$AW$632,1,0)</f>
        <v>3443</v>
      </c>
    </row>
    <row r="250" spans="2:16" x14ac:dyDescent="0.55000000000000004">
      <c r="B250" s="94">
        <v>3444</v>
      </c>
      <c r="C250" s="91" t="s">
        <v>242</v>
      </c>
      <c r="D250" s="91" t="s">
        <v>1829</v>
      </c>
      <c r="E250" s="91" t="s">
        <v>1830</v>
      </c>
      <c r="F250" s="91" t="s">
        <v>669</v>
      </c>
      <c r="G250" s="91" t="s">
        <v>289</v>
      </c>
      <c r="H250" s="91" t="s">
        <v>1831</v>
      </c>
      <c r="I250" s="91" t="s">
        <v>814</v>
      </c>
      <c r="J250" s="91" t="s">
        <v>697</v>
      </c>
      <c r="K250" s="91" t="s">
        <v>1832</v>
      </c>
      <c r="L250" s="91" t="s">
        <v>289</v>
      </c>
      <c r="M250" s="91" t="s">
        <v>680</v>
      </c>
      <c r="N250" s="95" t="s">
        <v>1833</v>
      </c>
      <c r="P250">
        <f>VLOOKUP(B250,'A4'!$AR$19:$AW$632,1,0)</f>
        <v>3444</v>
      </c>
    </row>
    <row r="251" spans="2:16" x14ac:dyDescent="0.55000000000000004">
      <c r="B251" s="94">
        <v>3445</v>
      </c>
      <c r="C251" s="91" t="s">
        <v>242</v>
      </c>
      <c r="D251" s="91" t="s">
        <v>1834</v>
      </c>
      <c r="E251" s="91" t="s">
        <v>1835</v>
      </c>
      <c r="F251" s="91" t="s">
        <v>245</v>
      </c>
      <c r="G251" s="91" t="s">
        <v>697</v>
      </c>
      <c r="H251" s="91" t="s">
        <v>1836</v>
      </c>
      <c r="I251" s="91" t="s">
        <v>246</v>
      </c>
      <c r="J251" s="91" t="s">
        <v>539</v>
      </c>
      <c r="K251" s="91" t="s">
        <v>1837</v>
      </c>
      <c r="L251" s="91" t="s">
        <v>550</v>
      </c>
      <c r="M251" s="91" t="s">
        <v>257</v>
      </c>
      <c r="N251" s="95" t="s">
        <v>1838</v>
      </c>
      <c r="P251">
        <f>VLOOKUP(B251,'A4'!$AR$19:$AW$632,1,0)</f>
        <v>3445</v>
      </c>
    </row>
    <row r="252" spans="2:16" x14ac:dyDescent="0.55000000000000004">
      <c r="B252" s="94">
        <v>3446</v>
      </c>
      <c r="C252" s="91" t="s">
        <v>307</v>
      </c>
      <c r="D252" s="91" t="s">
        <v>1839</v>
      </c>
      <c r="E252" s="91" t="s">
        <v>1840</v>
      </c>
      <c r="F252" s="91" t="s">
        <v>343</v>
      </c>
      <c r="G252" s="91" t="s">
        <v>545</v>
      </c>
      <c r="H252" s="91" t="s">
        <v>1841</v>
      </c>
      <c r="I252" s="91" t="s">
        <v>456</v>
      </c>
      <c r="J252" s="91" t="s">
        <v>390</v>
      </c>
      <c r="K252" s="91" t="s">
        <v>1842</v>
      </c>
      <c r="L252" s="91" t="s">
        <v>395</v>
      </c>
      <c r="M252" s="91" t="s">
        <v>520</v>
      </c>
      <c r="N252" s="95" t="s">
        <v>1843</v>
      </c>
      <c r="P252">
        <f>VLOOKUP(B252,'A4'!$AR$19:$AW$632,1,0)</f>
        <v>3446</v>
      </c>
    </row>
    <row r="253" spans="2:16" x14ac:dyDescent="0.55000000000000004">
      <c r="B253" s="94">
        <v>3447</v>
      </c>
      <c r="C253" s="91" t="s">
        <v>307</v>
      </c>
      <c r="D253" s="91" t="s">
        <v>1844</v>
      </c>
      <c r="E253" s="91" t="s">
        <v>1845</v>
      </c>
      <c r="F253" s="91" t="s">
        <v>666</v>
      </c>
      <c r="G253" s="91" t="s">
        <v>249</v>
      </c>
      <c r="H253" s="91" t="s">
        <v>1846</v>
      </c>
      <c r="I253" s="91" t="s">
        <v>770</v>
      </c>
      <c r="J253" s="91" t="s">
        <v>750</v>
      </c>
      <c r="K253" s="91" t="s">
        <v>1847</v>
      </c>
      <c r="L253" s="91" t="s">
        <v>524</v>
      </c>
      <c r="M253" s="91" t="s">
        <v>1135</v>
      </c>
      <c r="N253" s="95" t="s">
        <v>1848</v>
      </c>
      <c r="P253">
        <f>VLOOKUP(B253,'A4'!$AR$19:$AW$632,1,0)</f>
        <v>3447</v>
      </c>
    </row>
    <row r="254" spans="2:16" x14ac:dyDescent="0.55000000000000004">
      <c r="B254" s="94">
        <v>3448</v>
      </c>
      <c r="C254" s="91" t="s">
        <v>307</v>
      </c>
      <c r="D254" s="91" t="s">
        <v>1849</v>
      </c>
      <c r="E254" s="91" t="s">
        <v>1850</v>
      </c>
      <c r="F254" s="91" t="s">
        <v>267</v>
      </c>
      <c r="G254" s="91" t="s">
        <v>239</v>
      </c>
      <c r="H254" s="91" t="s">
        <v>1851</v>
      </c>
      <c r="I254" s="91" t="s">
        <v>252</v>
      </c>
      <c r="J254" s="91" t="s">
        <v>1276</v>
      </c>
      <c r="K254" s="91" t="s">
        <v>1852</v>
      </c>
      <c r="L254" s="91" t="s">
        <v>750</v>
      </c>
      <c r="M254" s="91" t="s">
        <v>911</v>
      </c>
      <c r="N254" s="95" t="s">
        <v>1853</v>
      </c>
      <c r="P254">
        <f>VLOOKUP(B254,'A4'!$AR$19:$AW$632,1,0)</f>
        <v>3448</v>
      </c>
    </row>
    <row r="255" spans="2:16" x14ac:dyDescent="0.55000000000000004">
      <c r="B255" s="94">
        <v>3449</v>
      </c>
      <c r="C255" s="91" t="s">
        <v>264</v>
      </c>
      <c r="D255" s="91" t="s">
        <v>1012</v>
      </c>
      <c r="E255" s="91" t="s">
        <v>1854</v>
      </c>
      <c r="F255" s="91" t="s">
        <v>281</v>
      </c>
      <c r="G255" s="91" t="s">
        <v>382</v>
      </c>
      <c r="H255" s="91" t="s">
        <v>1855</v>
      </c>
      <c r="I255" s="91" t="s">
        <v>1856</v>
      </c>
      <c r="J255" s="91" t="s">
        <v>411</v>
      </c>
      <c r="K255" s="91" t="s">
        <v>1857</v>
      </c>
      <c r="L255" s="91" t="s">
        <v>1858</v>
      </c>
      <c r="M255" s="91" t="s">
        <v>847</v>
      </c>
      <c r="N255" s="95" t="s">
        <v>559</v>
      </c>
      <c r="P255">
        <f>VLOOKUP(B255,'A4'!$AR$19:$AW$632,1,0)</f>
        <v>3449</v>
      </c>
    </row>
    <row r="256" spans="2:16" x14ac:dyDescent="0.55000000000000004">
      <c r="B256" s="94">
        <v>3450</v>
      </c>
      <c r="C256" s="91" t="s">
        <v>264</v>
      </c>
      <c r="D256" s="91" t="s">
        <v>1859</v>
      </c>
      <c r="E256" s="91" t="s">
        <v>1860</v>
      </c>
      <c r="F256" s="91" t="s">
        <v>1232</v>
      </c>
      <c r="G256" s="91" t="s">
        <v>377</v>
      </c>
      <c r="H256" s="91" t="s">
        <v>1861</v>
      </c>
      <c r="I256" s="91" t="s">
        <v>1862</v>
      </c>
      <c r="J256" s="91" t="s">
        <v>1863</v>
      </c>
      <c r="K256" s="91" t="s">
        <v>1864</v>
      </c>
      <c r="L256" s="91" t="s">
        <v>1865</v>
      </c>
      <c r="M256" s="91" t="s">
        <v>461</v>
      </c>
      <c r="N256" s="95" t="s">
        <v>1866</v>
      </c>
      <c r="P256">
        <f>VLOOKUP(B256,'A4'!$AR$19:$AW$632,1,0)</f>
        <v>3450</v>
      </c>
    </row>
    <row r="257" spans="2:16" x14ac:dyDescent="0.55000000000000004">
      <c r="B257" s="94">
        <v>3451</v>
      </c>
      <c r="C257" s="91" t="s">
        <v>264</v>
      </c>
      <c r="D257" s="91" t="s">
        <v>1867</v>
      </c>
      <c r="E257" s="91" t="s">
        <v>1868</v>
      </c>
      <c r="F257" s="91" t="s">
        <v>1157</v>
      </c>
      <c r="G257" s="91" t="s">
        <v>890</v>
      </c>
      <c r="H257" s="91" t="s">
        <v>1869</v>
      </c>
      <c r="I257" s="91" t="s">
        <v>1870</v>
      </c>
      <c r="J257" s="91" t="s">
        <v>512</v>
      </c>
      <c r="K257" s="91" t="s">
        <v>1871</v>
      </c>
      <c r="L257" s="91" t="s">
        <v>1872</v>
      </c>
      <c r="M257" s="91" t="s">
        <v>1873</v>
      </c>
      <c r="N257" s="95" t="s">
        <v>1874</v>
      </c>
      <c r="P257">
        <f>VLOOKUP(B257,'A4'!$AR$19:$AW$632,1,0)</f>
        <v>3451</v>
      </c>
    </row>
    <row r="258" spans="2:16" x14ac:dyDescent="0.55000000000000004">
      <c r="B258" s="94">
        <v>3452</v>
      </c>
      <c r="C258" s="91" t="s">
        <v>264</v>
      </c>
      <c r="D258" s="91" t="s">
        <v>1875</v>
      </c>
      <c r="E258" s="91" t="s">
        <v>1876</v>
      </c>
      <c r="F258" s="91" t="s">
        <v>1244</v>
      </c>
      <c r="G258" s="91" t="s">
        <v>389</v>
      </c>
      <c r="H258" s="91" t="s">
        <v>1877</v>
      </c>
      <c r="I258" s="91" t="s">
        <v>1878</v>
      </c>
      <c r="J258" s="91" t="s">
        <v>1787</v>
      </c>
      <c r="K258" s="91" t="s">
        <v>1879</v>
      </c>
      <c r="L258" s="91" t="s">
        <v>1880</v>
      </c>
      <c r="M258" s="91" t="s">
        <v>1881</v>
      </c>
      <c r="N258" s="95" t="s">
        <v>1882</v>
      </c>
      <c r="P258">
        <f>VLOOKUP(B258,'A4'!$AR$19:$AW$632,1,0)</f>
        <v>3452</v>
      </c>
    </row>
    <row r="259" spans="2:16" x14ac:dyDescent="0.55000000000000004">
      <c r="B259" s="94">
        <v>3453</v>
      </c>
      <c r="C259" s="91" t="s">
        <v>264</v>
      </c>
      <c r="D259" s="91" t="s">
        <v>1883</v>
      </c>
      <c r="E259" s="91" t="s">
        <v>1884</v>
      </c>
      <c r="F259" s="91" t="s">
        <v>1454</v>
      </c>
      <c r="G259" s="91" t="s">
        <v>390</v>
      </c>
      <c r="H259" s="91" t="s">
        <v>1885</v>
      </c>
      <c r="I259" s="91" t="s">
        <v>1886</v>
      </c>
      <c r="J259" s="91" t="s">
        <v>466</v>
      </c>
      <c r="K259" s="91" t="s">
        <v>1887</v>
      </c>
      <c r="L259" s="91" t="s">
        <v>1888</v>
      </c>
      <c r="M259" s="91" t="s">
        <v>929</v>
      </c>
      <c r="N259" s="95" t="s">
        <v>1889</v>
      </c>
      <c r="P259">
        <f>VLOOKUP(B259,'A4'!$AR$19:$AW$632,1,0)</f>
        <v>3453</v>
      </c>
    </row>
    <row r="260" spans="2:16" x14ac:dyDescent="0.55000000000000004">
      <c r="B260" s="94">
        <v>3454</v>
      </c>
      <c r="C260" s="91" t="s">
        <v>264</v>
      </c>
      <c r="D260" s="91" t="s">
        <v>1890</v>
      </c>
      <c r="E260" s="91" t="s">
        <v>1891</v>
      </c>
      <c r="F260" s="91" t="s">
        <v>1376</v>
      </c>
      <c r="G260" s="91" t="s">
        <v>1042</v>
      </c>
      <c r="H260" s="91" t="s">
        <v>1892</v>
      </c>
      <c r="I260" s="91" t="s">
        <v>1893</v>
      </c>
      <c r="J260" s="91" t="s">
        <v>1238</v>
      </c>
      <c r="K260" s="91" t="s">
        <v>1894</v>
      </c>
      <c r="L260" s="91" t="s">
        <v>1895</v>
      </c>
      <c r="M260" s="91" t="s">
        <v>847</v>
      </c>
      <c r="N260" s="95" t="s">
        <v>559</v>
      </c>
      <c r="P260">
        <f>VLOOKUP(B260,'A4'!$AR$19:$AW$632,1,0)</f>
        <v>3454</v>
      </c>
    </row>
    <row r="261" spans="2:16" x14ac:dyDescent="0.55000000000000004">
      <c r="B261" s="94">
        <v>3455</v>
      </c>
      <c r="C261" s="91" t="s">
        <v>264</v>
      </c>
      <c r="D261" s="91" t="s">
        <v>1896</v>
      </c>
      <c r="E261" s="91" t="s">
        <v>464</v>
      </c>
      <c r="F261" s="91" t="s">
        <v>847</v>
      </c>
      <c r="G261" s="91" t="s">
        <v>1068</v>
      </c>
      <c r="H261" s="91" t="s">
        <v>1897</v>
      </c>
      <c r="I261" s="91" t="s">
        <v>1898</v>
      </c>
      <c r="J261" s="91" t="s">
        <v>1767</v>
      </c>
      <c r="K261" s="91" t="s">
        <v>1899</v>
      </c>
      <c r="L261" s="91" t="s">
        <v>1900</v>
      </c>
      <c r="M261" s="91" t="s">
        <v>847</v>
      </c>
      <c r="N261" s="95" t="s">
        <v>559</v>
      </c>
      <c r="P261">
        <f>VLOOKUP(B261,'A4'!$AR$19:$AW$632,1,0)</f>
        <v>3455</v>
      </c>
    </row>
    <row r="262" spans="2:16" x14ac:dyDescent="0.55000000000000004">
      <c r="B262" s="94">
        <v>3456</v>
      </c>
      <c r="C262" s="91" t="s">
        <v>264</v>
      </c>
      <c r="D262" s="91" t="s">
        <v>1901</v>
      </c>
      <c r="E262" s="91" t="s">
        <v>1902</v>
      </c>
      <c r="F262" s="91" t="s">
        <v>1477</v>
      </c>
      <c r="G262" s="91" t="s">
        <v>412</v>
      </c>
      <c r="H262" s="91" t="s">
        <v>1903</v>
      </c>
      <c r="I262" s="91" t="s">
        <v>1904</v>
      </c>
      <c r="J262" s="91" t="s">
        <v>471</v>
      </c>
      <c r="K262" s="91" t="s">
        <v>1905</v>
      </c>
      <c r="L262" s="91" t="s">
        <v>1906</v>
      </c>
      <c r="M262" s="91" t="s">
        <v>847</v>
      </c>
      <c r="N262" s="95" t="s">
        <v>559</v>
      </c>
      <c r="P262">
        <f>VLOOKUP(B262,'A4'!$AR$19:$AW$632,1,0)</f>
        <v>3456</v>
      </c>
    </row>
    <row r="263" spans="2:16" x14ac:dyDescent="0.55000000000000004">
      <c r="B263" s="94">
        <v>3457</v>
      </c>
      <c r="C263" s="91" t="s">
        <v>1907</v>
      </c>
      <c r="D263" s="91" t="s">
        <v>1908</v>
      </c>
      <c r="E263" s="91" t="s">
        <v>1909</v>
      </c>
      <c r="F263" s="91" t="s">
        <v>1229</v>
      </c>
      <c r="G263" s="91" t="s">
        <v>1708</v>
      </c>
      <c r="H263" s="91" t="s">
        <v>1910</v>
      </c>
      <c r="I263" s="91" t="s">
        <v>1911</v>
      </c>
      <c r="J263" s="91" t="s">
        <v>1801</v>
      </c>
      <c r="K263" s="91" t="s">
        <v>1912</v>
      </c>
      <c r="L263" s="91" t="s">
        <v>1913</v>
      </c>
      <c r="M263" s="91" t="s">
        <v>957</v>
      </c>
      <c r="N263" s="95" t="s">
        <v>1914</v>
      </c>
      <c r="P263">
        <f>VLOOKUP(B263,'A4'!$AR$19:$AW$632,1,0)</f>
        <v>3457</v>
      </c>
    </row>
    <row r="264" spans="2:16" x14ac:dyDescent="0.55000000000000004">
      <c r="B264" s="94">
        <v>3458</v>
      </c>
      <c r="C264" s="91" t="s">
        <v>452</v>
      </c>
      <c r="D264" s="91" t="s">
        <v>1915</v>
      </c>
      <c r="E264" s="91" t="s">
        <v>1161</v>
      </c>
      <c r="F264" s="91" t="s">
        <v>422</v>
      </c>
      <c r="G264" s="91" t="s">
        <v>401</v>
      </c>
      <c r="H264" s="91" t="s">
        <v>1916</v>
      </c>
      <c r="I264" s="91" t="s">
        <v>1917</v>
      </c>
      <c r="J264" s="91" t="s">
        <v>1195</v>
      </c>
      <c r="K264" s="91" t="s">
        <v>1918</v>
      </c>
      <c r="L264" s="91" t="s">
        <v>1919</v>
      </c>
      <c r="M264" s="91" t="s">
        <v>1440</v>
      </c>
      <c r="N264" s="95" t="s">
        <v>1920</v>
      </c>
      <c r="P264">
        <f>VLOOKUP(B264,'A4'!$AR$19:$AW$632,1,0)</f>
        <v>3458</v>
      </c>
    </row>
    <row r="265" spans="2:16" x14ac:dyDescent="0.55000000000000004">
      <c r="B265" s="94">
        <v>3459</v>
      </c>
      <c r="C265" s="91" t="s">
        <v>242</v>
      </c>
      <c r="D265" s="91" t="s">
        <v>1921</v>
      </c>
      <c r="E265" s="91" t="s">
        <v>1922</v>
      </c>
      <c r="F265" s="91" t="s">
        <v>354</v>
      </c>
      <c r="G265" s="91" t="s">
        <v>289</v>
      </c>
      <c r="H265" s="91" t="s">
        <v>1923</v>
      </c>
      <c r="I265" s="91" t="s">
        <v>651</v>
      </c>
      <c r="J265" s="91" t="s">
        <v>697</v>
      </c>
      <c r="K265" s="91" t="s">
        <v>1924</v>
      </c>
      <c r="L265" s="91" t="s">
        <v>480</v>
      </c>
      <c r="M265" s="91" t="s">
        <v>552</v>
      </c>
      <c r="N265" s="95" t="s">
        <v>1925</v>
      </c>
      <c r="P265">
        <f>VLOOKUP(B265,'A4'!$AR$19:$AW$632,1,0)</f>
        <v>3459</v>
      </c>
    </row>
    <row r="266" spans="2:16" x14ac:dyDescent="0.55000000000000004">
      <c r="B266" s="94">
        <v>3460</v>
      </c>
      <c r="C266" s="91" t="s">
        <v>242</v>
      </c>
      <c r="D266" s="91" t="s">
        <v>1926</v>
      </c>
      <c r="E266" s="91" t="s">
        <v>1927</v>
      </c>
      <c r="F266" s="91" t="s">
        <v>480</v>
      </c>
      <c r="G266" s="91" t="s">
        <v>627</v>
      </c>
      <c r="H266" s="91" t="s">
        <v>1928</v>
      </c>
      <c r="I266" s="91" t="s">
        <v>236</v>
      </c>
      <c r="J266" s="91" t="s">
        <v>271</v>
      </c>
      <c r="K266" s="91" t="s">
        <v>1929</v>
      </c>
      <c r="L266" s="91" t="s">
        <v>544</v>
      </c>
      <c r="M266" s="91" t="s">
        <v>248</v>
      </c>
      <c r="N266" s="95" t="s">
        <v>1930</v>
      </c>
      <c r="P266">
        <f>VLOOKUP(B266,'A4'!$AR$19:$AW$632,1,0)</f>
        <v>3460</v>
      </c>
    </row>
    <row r="267" spans="2:16" x14ac:dyDescent="0.55000000000000004">
      <c r="B267" s="94">
        <v>3461</v>
      </c>
      <c r="C267" s="91" t="s">
        <v>242</v>
      </c>
      <c r="D267" s="91" t="s">
        <v>1931</v>
      </c>
      <c r="E267" s="91" t="s">
        <v>888</v>
      </c>
      <c r="F267" s="91" t="s">
        <v>256</v>
      </c>
      <c r="G267" s="91" t="s">
        <v>550</v>
      </c>
      <c r="H267" s="91" t="s">
        <v>1932</v>
      </c>
      <c r="I267" s="91" t="s">
        <v>1049</v>
      </c>
      <c r="J267" s="91" t="s">
        <v>828</v>
      </c>
      <c r="K267" s="91" t="s">
        <v>1933</v>
      </c>
      <c r="L267" s="91" t="s">
        <v>545</v>
      </c>
      <c r="M267" s="91" t="s">
        <v>625</v>
      </c>
      <c r="N267" s="95" t="s">
        <v>1934</v>
      </c>
      <c r="P267">
        <f>VLOOKUP(B267,'A4'!$AR$19:$AW$632,1,0)</f>
        <v>3461</v>
      </c>
    </row>
    <row r="268" spans="2:16" x14ac:dyDescent="0.55000000000000004">
      <c r="B268" s="94">
        <v>3462</v>
      </c>
      <c r="C268" s="91" t="s">
        <v>362</v>
      </c>
      <c r="D268" s="91" t="s">
        <v>1935</v>
      </c>
      <c r="E268" s="91" t="s">
        <v>1936</v>
      </c>
      <c r="F268" s="91" t="s">
        <v>479</v>
      </c>
      <c r="G268" s="91" t="s">
        <v>605</v>
      </c>
      <c r="H268" s="91" t="s">
        <v>1937</v>
      </c>
      <c r="I268" s="91" t="s">
        <v>288</v>
      </c>
      <c r="J268" s="91" t="s">
        <v>691</v>
      </c>
      <c r="K268" s="91" t="s">
        <v>1938</v>
      </c>
      <c r="L268" s="91" t="s">
        <v>669</v>
      </c>
      <c r="M268" s="91" t="s">
        <v>369</v>
      </c>
      <c r="N268" s="95" t="s">
        <v>1939</v>
      </c>
      <c r="P268">
        <f>VLOOKUP(B268,'A4'!$AR$19:$AW$632,1,0)</f>
        <v>3462</v>
      </c>
    </row>
    <row r="269" spans="2:16" x14ac:dyDescent="0.55000000000000004">
      <c r="B269" s="94">
        <v>3463</v>
      </c>
      <c r="C269" s="91" t="s">
        <v>264</v>
      </c>
      <c r="D269" s="91" t="s">
        <v>1940</v>
      </c>
      <c r="E269" s="91" t="s">
        <v>672</v>
      </c>
      <c r="F269" s="91" t="s">
        <v>466</v>
      </c>
      <c r="G269" s="91" t="s">
        <v>314</v>
      </c>
      <c r="H269" s="91" t="s">
        <v>1941</v>
      </c>
      <c r="I269" s="91" t="s">
        <v>1942</v>
      </c>
      <c r="J269" s="91" t="s">
        <v>396</v>
      </c>
      <c r="K269" s="91" t="s">
        <v>1943</v>
      </c>
      <c r="L269" s="91" t="s">
        <v>1886</v>
      </c>
      <c r="M269" s="91" t="s">
        <v>1417</v>
      </c>
      <c r="N269" s="95" t="s">
        <v>1944</v>
      </c>
      <c r="P269">
        <f>VLOOKUP(B269,'A4'!$AR$19:$AW$632,1,0)</f>
        <v>3463</v>
      </c>
    </row>
    <row r="270" spans="2:16" x14ac:dyDescent="0.55000000000000004">
      <c r="B270" s="94">
        <v>3464</v>
      </c>
      <c r="C270" s="91" t="s">
        <v>307</v>
      </c>
      <c r="D270" s="91" t="s">
        <v>1945</v>
      </c>
      <c r="E270" s="91" t="s">
        <v>1946</v>
      </c>
      <c r="F270" s="91" t="s">
        <v>299</v>
      </c>
      <c r="G270" s="91" t="s">
        <v>299</v>
      </c>
      <c r="H270" s="91" t="s">
        <v>1947</v>
      </c>
      <c r="I270" s="91" t="s">
        <v>524</v>
      </c>
      <c r="J270" s="91" t="s">
        <v>822</v>
      </c>
      <c r="K270" s="91" t="s">
        <v>1948</v>
      </c>
      <c r="L270" s="91" t="s">
        <v>1312</v>
      </c>
      <c r="M270" s="91" t="s">
        <v>761</v>
      </c>
      <c r="N270" s="95" t="s">
        <v>1949</v>
      </c>
      <c r="P270">
        <f>VLOOKUP(B270,'A4'!$AR$19:$AW$632,1,0)</f>
        <v>3464</v>
      </c>
    </row>
    <row r="271" spans="2:16" x14ac:dyDescent="0.55000000000000004">
      <c r="B271" s="94">
        <v>3465</v>
      </c>
      <c r="C271" s="91" t="s">
        <v>264</v>
      </c>
      <c r="D271" s="91" t="s">
        <v>1950</v>
      </c>
      <c r="E271" s="91" t="s">
        <v>1751</v>
      </c>
      <c r="F271" s="91" t="s">
        <v>382</v>
      </c>
      <c r="G271" s="91" t="s">
        <v>625</v>
      </c>
      <c r="H271" s="91" t="s">
        <v>1951</v>
      </c>
      <c r="I271" s="91" t="s">
        <v>487</v>
      </c>
      <c r="J271" s="91" t="s">
        <v>1042</v>
      </c>
      <c r="K271" s="91" t="s">
        <v>1952</v>
      </c>
      <c r="L271" s="91" t="s">
        <v>951</v>
      </c>
      <c r="M271" s="91" t="s">
        <v>349</v>
      </c>
      <c r="N271" s="95" t="s">
        <v>1953</v>
      </c>
      <c r="P271">
        <f>VLOOKUP(B271,'A4'!$AR$19:$AW$632,1,0)</f>
        <v>3465</v>
      </c>
    </row>
    <row r="272" spans="2:16" x14ac:dyDescent="0.55000000000000004">
      <c r="B272" s="94">
        <v>3466</v>
      </c>
      <c r="C272" s="91" t="s">
        <v>264</v>
      </c>
      <c r="D272" s="91" t="s">
        <v>1954</v>
      </c>
      <c r="E272" s="91" t="s">
        <v>1955</v>
      </c>
      <c r="F272" s="91" t="s">
        <v>377</v>
      </c>
      <c r="G272" s="91" t="s">
        <v>613</v>
      </c>
      <c r="H272" s="91" t="s">
        <v>1956</v>
      </c>
      <c r="I272" s="91" t="s">
        <v>1957</v>
      </c>
      <c r="J272" s="91" t="s">
        <v>401</v>
      </c>
      <c r="K272" s="91" t="s">
        <v>1958</v>
      </c>
      <c r="L272" s="91" t="s">
        <v>1959</v>
      </c>
      <c r="M272" s="91" t="s">
        <v>1170</v>
      </c>
      <c r="N272" s="95" t="s">
        <v>1960</v>
      </c>
      <c r="P272">
        <f>VLOOKUP(B272,'A4'!$AR$19:$AW$632,1,0)</f>
        <v>3466</v>
      </c>
    </row>
    <row r="273" spans="2:16" x14ac:dyDescent="0.55000000000000004">
      <c r="B273" s="94">
        <v>3467</v>
      </c>
      <c r="C273" s="91" t="s">
        <v>264</v>
      </c>
      <c r="D273" s="91" t="s">
        <v>1961</v>
      </c>
      <c r="E273" s="91" t="s">
        <v>1504</v>
      </c>
      <c r="F273" s="91" t="s">
        <v>628</v>
      </c>
      <c r="G273" s="91" t="s">
        <v>516</v>
      </c>
      <c r="H273" s="91" t="s">
        <v>1962</v>
      </c>
      <c r="I273" s="91" t="s">
        <v>1228</v>
      </c>
      <c r="J273" s="91" t="s">
        <v>533</v>
      </c>
      <c r="K273" s="91" t="s">
        <v>1963</v>
      </c>
      <c r="L273" s="91" t="s">
        <v>1964</v>
      </c>
      <c r="M273" s="91" t="s">
        <v>396</v>
      </c>
      <c r="N273" s="95" t="s">
        <v>1965</v>
      </c>
      <c r="P273">
        <f>VLOOKUP(B273,'A4'!$AR$19:$AW$632,1,0)</f>
        <v>3467</v>
      </c>
    </row>
    <row r="274" spans="2:16" x14ac:dyDescent="0.55000000000000004">
      <c r="B274" s="94">
        <v>3468</v>
      </c>
      <c r="C274" s="91" t="s">
        <v>264</v>
      </c>
      <c r="D274" s="91" t="s">
        <v>1966</v>
      </c>
      <c r="E274" s="91" t="s">
        <v>1967</v>
      </c>
      <c r="F274" s="91" t="s">
        <v>639</v>
      </c>
      <c r="G274" s="91" t="s">
        <v>639</v>
      </c>
      <c r="H274" s="91" t="s">
        <v>1968</v>
      </c>
      <c r="I274" s="91" t="s">
        <v>676</v>
      </c>
      <c r="J274" s="91" t="s">
        <v>249</v>
      </c>
      <c r="K274" s="91" t="s">
        <v>1969</v>
      </c>
      <c r="L274" s="91" t="s">
        <v>520</v>
      </c>
      <c r="M274" s="91" t="s">
        <v>262</v>
      </c>
      <c r="N274" s="95" t="s">
        <v>1970</v>
      </c>
      <c r="P274">
        <f>VLOOKUP(B274,'A4'!$AR$19:$AW$632,1,0)</f>
        <v>3468</v>
      </c>
    </row>
    <row r="275" spans="2:16" x14ac:dyDescent="0.55000000000000004">
      <c r="B275" s="94">
        <v>3469</v>
      </c>
      <c r="C275" s="91" t="s">
        <v>264</v>
      </c>
      <c r="D275" s="91" t="s">
        <v>1971</v>
      </c>
      <c r="E275" s="91" t="s">
        <v>903</v>
      </c>
      <c r="F275" s="91" t="s">
        <v>539</v>
      </c>
      <c r="G275" s="91" t="s">
        <v>516</v>
      </c>
      <c r="H275" s="91" t="s">
        <v>1972</v>
      </c>
      <c r="I275" s="91" t="s">
        <v>532</v>
      </c>
      <c r="J275" s="91" t="s">
        <v>906</v>
      </c>
      <c r="K275" s="91" t="s">
        <v>1973</v>
      </c>
      <c r="L275" s="91" t="s">
        <v>790</v>
      </c>
      <c r="M275" s="91" t="s">
        <v>412</v>
      </c>
      <c r="N275" s="95" t="s">
        <v>1974</v>
      </c>
      <c r="P275">
        <f>VLOOKUP(B275,'A4'!$AR$19:$AW$632,1,0)</f>
        <v>3469</v>
      </c>
    </row>
    <row r="276" spans="2:16" x14ac:dyDescent="0.55000000000000004">
      <c r="B276" s="94">
        <v>3470</v>
      </c>
      <c r="C276" s="91" t="s">
        <v>230</v>
      </c>
      <c r="D276" s="91" t="s">
        <v>1975</v>
      </c>
      <c r="E276" s="91" t="s">
        <v>1976</v>
      </c>
      <c r="F276" s="91" t="s">
        <v>353</v>
      </c>
      <c r="G276" s="91" t="s">
        <v>289</v>
      </c>
      <c r="H276" s="91" t="s">
        <v>1977</v>
      </c>
      <c r="I276" s="91" t="s">
        <v>288</v>
      </c>
      <c r="J276" s="91" t="s">
        <v>680</v>
      </c>
      <c r="K276" s="91" t="s">
        <v>1978</v>
      </c>
      <c r="L276" s="91" t="s">
        <v>605</v>
      </c>
      <c r="M276" s="91" t="s">
        <v>708</v>
      </c>
      <c r="N276" s="95" t="s">
        <v>1979</v>
      </c>
      <c r="P276">
        <f>VLOOKUP(B276,'A4'!$AR$19:$AW$632,1,0)</f>
        <v>3470</v>
      </c>
    </row>
    <row r="277" spans="2:16" x14ac:dyDescent="0.55000000000000004">
      <c r="B277" s="94">
        <v>3471</v>
      </c>
      <c r="C277" s="91" t="s">
        <v>264</v>
      </c>
      <c r="D277" s="91" t="s">
        <v>1980</v>
      </c>
      <c r="E277" s="91" t="s">
        <v>1981</v>
      </c>
      <c r="F277" s="91" t="s">
        <v>552</v>
      </c>
      <c r="G277" s="91" t="s">
        <v>847</v>
      </c>
      <c r="H277" s="91" t="s">
        <v>559</v>
      </c>
      <c r="I277" s="91" t="s">
        <v>625</v>
      </c>
      <c r="J277" s="91" t="s">
        <v>847</v>
      </c>
      <c r="K277" s="91" t="s">
        <v>559</v>
      </c>
      <c r="L277" s="91" t="s">
        <v>631</v>
      </c>
      <c r="M277" s="91" t="s">
        <v>847</v>
      </c>
      <c r="N277" s="95" t="s">
        <v>559</v>
      </c>
      <c r="P277">
        <f>VLOOKUP(B277,'A4'!$AR$19:$AW$632,1,0)</f>
        <v>3471</v>
      </c>
    </row>
    <row r="278" spans="2:16" x14ac:dyDescent="0.55000000000000004">
      <c r="B278" s="94">
        <v>3472</v>
      </c>
      <c r="C278" s="91" t="s">
        <v>230</v>
      </c>
      <c r="D278" s="91" t="s">
        <v>1982</v>
      </c>
      <c r="E278" s="91" t="s">
        <v>1983</v>
      </c>
      <c r="F278" s="91" t="s">
        <v>706</v>
      </c>
      <c r="G278" s="91" t="s">
        <v>349</v>
      </c>
      <c r="H278" s="91" t="s">
        <v>559</v>
      </c>
      <c r="I278" s="91" t="s">
        <v>236</v>
      </c>
      <c r="J278" s="91" t="s">
        <v>349</v>
      </c>
      <c r="K278" s="91" t="s">
        <v>559</v>
      </c>
      <c r="L278" s="91" t="s">
        <v>274</v>
      </c>
      <c r="M278" s="91" t="s">
        <v>349</v>
      </c>
      <c r="N278" s="95" t="s">
        <v>559</v>
      </c>
      <c r="P278">
        <f>VLOOKUP(B278,'A4'!$AR$19:$AW$632,1,0)</f>
        <v>3472</v>
      </c>
    </row>
    <row r="279" spans="2:16" x14ac:dyDescent="0.55000000000000004">
      <c r="B279" s="94">
        <v>3473</v>
      </c>
      <c r="C279" s="91" t="s">
        <v>230</v>
      </c>
      <c r="D279" s="91" t="s">
        <v>1984</v>
      </c>
      <c r="E279" s="91" t="s">
        <v>352</v>
      </c>
      <c r="F279" s="91" t="s">
        <v>814</v>
      </c>
      <c r="G279" s="91" t="s">
        <v>294</v>
      </c>
      <c r="H279" s="91" t="s">
        <v>1985</v>
      </c>
      <c r="I279" s="91" t="s">
        <v>1008</v>
      </c>
      <c r="J279" s="91" t="s">
        <v>639</v>
      </c>
      <c r="K279" s="91" t="s">
        <v>1986</v>
      </c>
      <c r="L279" s="91" t="s">
        <v>249</v>
      </c>
      <c r="M279" s="91" t="s">
        <v>834</v>
      </c>
      <c r="N279" s="95" t="s">
        <v>1987</v>
      </c>
      <c r="P279">
        <f>VLOOKUP(B279,'A4'!$AR$19:$AW$632,1,0)</f>
        <v>3473</v>
      </c>
    </row>
    <row r="280" spans="2:16" x14ac:dyDescent="0.55000000000000004">
      <c r="B280" s="94">
        <v>3474</v>
      </c>
      <c r="C280" s="91" t="s">
        <v>230</v>
      </c>
      <c r="D280" s="91" t="s">
        <v>1988</v>
      </c>
      <c r="E280" s="91" t="s">
        <v>1989</v>
      </c>
      <c r="F280" s="91" t="s">
        <v>353</v>
      </c>
      <c r="G280" s="91" t="s">
        <v>669</v>
      </c>
      <c r="H280" s="91" t="s">
        <v>1990</v>
      </c>
      <c r="I280" s="91" t="s">
        <v>288</v>
      </c>
      <c r="J280" s="91" t="s">
        <v>691</v>
      </c>
      <c r="K280" s="91" t="s">
        <v>1991</v>
      </c>
      <c r="L280" s="91" t="s">
        <v>605</v>
      </c>
      <c r="M280" s="91" t="s">
        <v>233</v>
      </c>
      <c r="N280" s="95" t="s">
        <v>1992</v>
      </c>
      <c r="P280">
        <f>VLOOKUP(B280,'A4'!$AR$19:$AW$632,1,0)</f>
        <v>3474</v>
      </c>
    </row>
    <row r="281" spans="2:16" x14ac:dyDescent="0.55000000000000004">
      <c r="B281" s="94">
        <v>3475</v>
      </c>
      <c r="C281" s="91" t="s">
        <v>230</v>
      </c>
      <c r="D281" s="91" t="s">
        <v>643</v>
      </c>
      <c r="E281" s="91" t="s">
        <v>1993</v>
      </c>
      <c r="F281" s="91" t="s">
        <v>369</v>
      </c>
      <c r="G281" s="91" t="s">
        <v>477</v>
      </c>
      <c r="H281" s="91" t="s">
        <v>1994</v>
      </c>
      <c r="I281" s="91" t="s">
        <v>1082</v>
      </c>
      <c r="J281" s="91" t="s">
        <v>653</v>
      </c>
      <c r="K281" s="91" t="s">
        <v>1995</v>
      </c>
      <c r="L281" s="91" t="s">
        <v>237</v>
      </c>
      <c r="M281" s="91" t="s">
        <v>550</v>
      </c>
      <c r="N281" s="95" t="s">
        <v>1996</v>
      </c>
      <c r="P281">
        <f>VLOOKUP(B281,'A4'!$AR$19:$AW$632,1,0)</f>
        <v>3475</v>
      </c>
    </row>
    <row r="282" spans="2:16" x14ac:dyDescent="0.55000000000000004">
      <c r="B282" s="94">
        <v>3476</v>
      </c>
      <c r="C282" s="91" t="s">
        <v>307</v>
      </c>
      <c r="D282" s="91" t="s">
        <v>1997</v>
      </c>
      <c r="E282" s="91" t="s">
        <v>722</v>
      </c>
      <c r="F282" s="91" t="s">
        <v>941</v>
      </c>
      <c r="G282" s="91" t="s">
        <v>1337</v>
      </c>
      <c r="H282" s="91" t="s">
        <v>1998</v>
      </c>
      <c r="I282" s="91" t="s">
        <v>1999</v>
      </c>
      <c r="J282" s="91" t="s">
        <v>882</v>
      </c>
      <c r="K282" s="91" t="s">
        <v>2000</v>
      </c>
      <c r="L282" s="91" t="s">
        <v>1745</v>
      </c>
      <c r="M282" s="91" t="s">
        <v>1408</v>
      </c>
      <c r="N282" s="95" t="s">
        <v>559</v>
      </c>
      <c r="P282">
        <f>VLOOKUP(B282,'A4'!$AR$19:$AW$632,1,0)</f>
        <v>3476</v>
      </c>
    </row>
    <row r="283" spans="2:16" x14ac:dyDescent="0.55000000000000004">
      <c r="B283" s="94">
        <v>3477</v>
      </c>
      <c r="C283" s="91" t="s">
        <v>230</v>
      </c>
      <c r="D283" s="91" t="s">
        <v>2001</v>
      </c>
      <c r="E283" s="91" t="s">
        <v>2002</v>
      </c>
      <c r="F283" s="91" t="s">
        <v>406</v>
      </c>
      <c r="G283" s="91" t="s">
        <v>349</v>
      </c>
      <c r="H283" s="91" t="s">
        <v>559</v>
      </c>
      <c r="I283" s="91" t="s">
        <v>345</v>
      </c>
      <c r="J283" s="91" t="s">
        <v>349</v>
      </c>
      <c r="K283" s="91" t="s">
        <v>559</v>
      </c>
      <c r="L283" s="91" t="s">
        <v>2003</v>
      </c>
      <c r="M283" s="91" t="s">
        <v>349</v>
      </c>
      <c r="N283" s="95" t="s">
        <v>559</v>
      </c>
      <c r="P283">
        <f>VLOOKUP(B283,'A4'!$AR$19:$AW$632,1,0)</f>
        <v>3477</v>
      </c>
    </row>
    <row r="284" spans="2:16" x14ac:dyDescent="0.55000000000000004">
      <c r="B284" s="94">
        <v>3478</v>
      </c>
      <c r="C284" s="91" t="s">
        <v>307</v>
      </c>
      <c r="D284" s="91" t="s">
        <v>2004</v>
      </c>
      <c r="E284" s="91" t="s">
        <v>2005</v>
      </c>
      <c r="F284" s="91" t="s">
        <v>406</v>
      </c>
      <c r="G284" s="91" t="s">
        <v>400</v>
      </c>
      <c r="H284" s="91" t="s">
        <v>2006</v>
      </c>
      <c r="I284" s="91" t="s">
        <v>345</v>
      </c>
      <c r="J284" s="91" t="s">
        <v>2007</v>
      </c>
      <c r="K284" s="91" t="s">
        <v>2008</v>
      </c>
      <c r="L284" s="91" t="s">
        <v>2003</v>
      </c>
      <c r="M284" s="91" t="s">
        <v>1188</v>
      </c>
      <c r="N284" s="95" t="s">
        <v>2009</v>
      </c>
      <c r="P284">
        <f>VLOOKUP(B284,'A4'!$AR$19:$AW$632,1,0)</f>
        <v>3478</v>
      </c>
    </row>
    <row r="285" spans="2:16" x14ac:dyDescent="0.55000000000000004">
      <c r="B285" s="94">
        <v>3479</v>
      </c>
      <c r="C285" s="91" t="s">
        <v>242</v>
      </c>
      <c r="D285" s="91" t="s">
        <v>2010</v>
      </c>
      <c r="E285" s="91" t="s">
        <v>672</v>
      </c>
      <c r="F285" s="91" t="s">
        <v>987</v>
      </c>
      <c r="G285" s="91" t="s">
        <v>743</v>
      </c>
      <c r="H285" s="91" t="s">
        <v>2011</v>
      </c>
      <c r="I285" s="91" t="s">
        <v>2012</v>
      </c>
      <c r="J285" s="91" t="s">
        <v>1239</v>
      </c>
      <c r="K285" s="91" t="s">
        <v>559</v>
      </c>
      <c r="L285" s="91" t="s">
        <v>2013</v>
      </c>
      <c r="M285" s="91" t="s">
        <v>1239</v>
      </c>
      <c r="N285" s="95" t="s">
        <v>559</v>
      </c>
      <c r="P285">
        <f>VLOOKUP(B285,'A4'!$AR$19:$AW$632,1,0)</f>
        <v>3479</v>
      </c>
    </row>
    <row r="286" spans="2:16" x14ac:dyDescent="0.55000000000000004">
      <c r="B286" s="94">
        <v>3480</v>
      </c>
      <c r="C286" s="91" t="s">
        <v>242</v>
      </c>
      <c r="D286" s="91" t="s">
        <v>2014</v>
      </c>
      <c r="E286" s="91" t="s">
        <v>2001</v>
      </c>
      <c r="F286" s="91" t="s">
        <v>2015</v>
      </c>
      <c r="G286" s="91" t="s">
        <v>1045</v>
      </c>
      <c r="H286" s="91" t="s">
        <v>2016</v>
      </c>
      <c r="I286" s="91" t="s">
        <v>1547</v>
      </c>
      <c r="J286" s="91" t="s">
        <v>1239</v>
      </c>
      <c r="K286" s="91" t="s">
        <v>559</v>
      </c>
      <c r="L286" s="91" t="s">
        <v>2017</v>
      </c>
      <c r="M286" s="91" t="s">
        <v>1239</v>
      </c>
      <c r="N286" s="95" t="s">
        <v>559</v>
      </c>
      <c r="P286">
        <f>VLOOKUP(B286,'A4'!$AR$19:$AW$632,1,0)</f>
        <v>3480</v>
      </c>
    </row>
    <row r="287" spans="2:16" x14ac:dyDescent="0.55000000000000004">
      <c r="B287" s="94">
        <v>3481</v>
      </c>
      <c r="C287" s="91" t="s">
        <v>242</v>
      </c>
      <c r="D287" s="91" t="s">
        <v>2018</v>
      </c>
      <c r="E287" s="91" t="s">
        <v>2019</v>
      </c>
      <c r="F287" s="91" t="s">
        <v>1208</v>
      </c>
      <c r="G287" s="91" t="s">
        <v>328</v>
      </c>
      <c r="H287" s="91" t="s">
        <v>2020</v>
      </c>
      <c r="I287" s="91" t="s">
        <v>1911</v>
      </c>
      <c r="J287" s="91" t="s">
        <v>1239</v>
      </c>
      <c r="K287" s="91" t="s">
        <v>559</v>
      </c>
      <c r="L287" s="91" t="s">
        <v>2021</v>
      </c>
      <c r="M287" s="91" t="s">
        <v>1239</v>
      </c>
      <c r="N287" s="95" t="s">
        <v>559</v>
      </c>
      <c r="P287">
        <f>VLOOKUP(B287,'A4'!$AR$19:$AW$632,1,0)</f>
        <v>3481</v>
      </c>
    </row>
    <row r="288" spans="2:16" x14ac:dyDescent="0.55000000000000004">
      <c r="B288" s="94">
        <v>3482</v>
      </c>
      <c r="C288" s="91" t="s">
        <v>264</v>
      </c>
      <c r="D288" s="91" t="s">
        <v>2022</v>
      </c>
      <c r="E288" s="91" t="s">
        <v>2023</v>
      </c>
      <c r="F288" s="91" t="s">
        <v>2024</v>
      </c>
      <c r="G288" s="91" t="s">
        <v>2025</v>
      </c>
      <c r="H288" s="91" t="s">
        <v>2026</v>
      </c>
      <c r="I288" s="91" t="s">
        <v>947</v>
      </c>
      <c r="J288" s="91" t="s">
        <v>1466</v>
      </c>
      <c r="K288" s="91" t="s">
        <v>2027</v>
      </c>
      <c r="L288" s="91" t="s">
        <v>2028</v>
      </c>
      <c r="M288" s="91" t="s">
        <v>485</v>
      </c>
      <c r="N288" s="95" t="s">
        <v>2029</v>
      </c>
      <c r="P288">
        <f>VLOOKUP(B288,'A4'!$AR$19:$AW$632,1,0)</f>
        <v>3482</v>
      </c>
    </row>
    <row r="289" spans="2:16" x14ac:dyDescent="0.55000000000000004">
      <c r="B289" s="94">
        <v>3483</v>
      </c>
      <c r="C289" s="91" t="s">
        <v>264</v>
      </c>
      <c r="D289" s="91" t="s">
        <v>2030</v>
      </c>
      <c r="E289" s="91" t="s">
        <v>2031</v>
      </c>
      <c r="F289" s="91" t="s">
        <v>360</v>
      </c>
      <c r="G289" s="91" t="s">
        <v>477</v>
      </c>
      <c r="H289" s="91" t="s">
        <v>2032</v>
      </c>
      <c r="I289" s="91" t="s">
        <v>544</v>
      </c>
      <c r="J289" s="91" t="s">
        <v>1082</v>
      </c>
      <c r="K289" s="91" t="s">
        <v>2033</v>
      </c>
      <c r="L289" s="91" t="s">
        <v>532</v>
      </c>
      <c r="M289" s="91" t="s">
        <v>724</v>
      </c>
      <c r="N289" s="95" t="s">
        <v>2034</v>
      </c>
      <c r="P289">
        <f>VLOOKUP(B289,'A4'!$AR$19:$AW$632,1,0)</f>
        <v>3483</v>
      </c>
    </row>
    <row r="290" spans="2:16" x14ac:dyDescent="0.55000000000000004">
      <c r="B290" s="94">
        <v>3484</v>
      </c>
      <c r="C290" s="91" t="s">
        <v>489</v>
      </c>
      <c r="D290" s="91" t="s">
        <v>2035</v>
      </c>
      <c r="E290" s="91" t="s">
        <v>2036</v>
      </c>
      <c r="F290" s="91" t="s">
        <v>426</v>
      </c>
      <c r="G290" s="91" t="s">
        <v>2025</v>
      </c>
      <c r="H290" s="91" t="s">
        <v>2037</v>
      </c>
      <c r="I290" s="91" t="s">
        <v>2038</v>
      </c>
      <c r="J290" s="91" t="s">
        <v>400</v>
      </c>
      <c r="K290" s="91" t="s">
        <v>2039</v>
      </c>
      <c r="L290" s="91" t="s">
        <v>2040</v>
      </c>
      <c r="M290" s="91" t="s">
        <v>404</v>
      </c>
      <c r="N290" s="95" t="s">
        <v>2041</v>
      </c>
      <c r="P290">
        <f>VLOOKUP(B290,'A4'!$AR$19:$AW$632,1,0)</f>
        <v>3484</v>
      </c>
    </row>
    <row r="291" spans="2:16" x14ac:dyDescent="0.55000000000000004">
      <c r="B291" s="94">
        <v>3485</v>
      </c>
      <c r="C291" s="91" t="s">
        <v>307</v>
      </c>
      <c r="D291" s="91" t="s">
        <v>2042</v>
      </c>
      <c r="E291" s="91" t="s">
        <v>2043</v>
      </c>
      <c r="F291" s="91" t="s">
        <v>404</v>
      </c>
      <c r="G291" s="91" t="s">
        <v>749</v>
      </c>
      <c r="H291" s="91" t="s">
        <v>2044</v>
      </c>
      <c r="I291" s="91" t="s">
        <v>760</v>
      </c>
      <c r="J291" s="91" t="s">
        <v>788</v>
      </c>
      <c r="K291" s="91" t="s">
        <v>2045</v>
      </c>
      <c r="L291" s="91" t="s">
        <v>2046</v>
      </c>
      <c r="M291" s="91" t="s">
        <v>1708</v>
      </c>
      <c r="N291" s="95" t="s">
        <v>2047</v>
      </c>
      <c r="P291">
        <f>VLOOKUP(B291,'A4'!$AR$19:$AW$632,1,0)</f>
        <v>3485</v>
      </c>
    </row>
    <row r="292" spans="2:16" x14ac:dyDescent="0.55000000000000004">
      <c r="B292" s="94">
        <v>3486</v>
      </c>
      <c r="C292" s="91" t="s">
        <v>489</v>
      </c>
      <c r="D292" s="91" t="s">
        <v>2048</v>
      </c>
      <c r="E292" s="91" t="s">
        <v>1626</v>
      </c>
      <c r="F292" s="91" t="s">
        <v>487</v>
      </c>
      <c r="G292" s="91" t="s">
        <v>1417</v>
      </c>
      <c r="H292" s="91" t="s">
        <v>2049</v>
      </c>
      <c r="I292" s="91" t="s">
        <v>2050</v>
      </c>
      <c r="J292" s="91" t="s">
        <v>993</v>
      </c>
      <c r="K292" s="91" t="s">
        <v>2051</v>
      </c>
      <c r="L292" s="91" t="s">
        <v>2052</v>
      </c>
      <c r="M292" s="91" t="s">
        <v>1223</v>
      </c>
      <c r="N292" s="95" t="s">
        <v>2053</v>
      </c>
      <c r="P292">
        <f>VLOOKUP(B292,'A4'!$AR$19:$AW$632,1,0)</f>
        <v>3486</v>
      </c>
    </row>
    <row r="293" spans="2:16" x14ac:dyDescent="0.55000000000000004">
      <c r="B293" s="94">
        <v>3487</v>
      </c>
      <c r="C293" s="91" t="s">
        <v>489</v>
      </c>
      <c r="D293" s="91" t="s">
        <v>2054</v>
      </c>
      <c r="E293" s="91" t="s">
        <v>2055</v>
      </c>
      <c r="F293" s="91" t="s">
        <v>586</v>
      </c>
      <c r="G293" s="91" t="s">
        <v>929</v>
      </c>
      <c r="H293" s="91" t="s">
        <v>2056</v>
      </c>
      <c r="I293" s="91" t="s">
        <v>2057</v>
      </c>
      <c r="J293" s="91" t="s">
        <v>2058</v>
      </c>
      <c r="K293" s="91" t="s">
        <v>2059</v>
      </c>
      <c r="L293" s="91" t="s">
        <v>1895</v>
      </c>
      <c r="M293" s="91" t="s">
        <v>1169</v>
      </c>
      <c r="N293" s="95" t="s">
        <v>2060</v>
      </c>
      <c r="P293">
        <f>VLOOKUP(B293,'A4'!$AR$19:$AW$632,1,0)</f>
        <v>3487</v>
      </c>
    </row>
    <row r="294" spans="2:16" x14ac:dyDescent="0.55000000000000004">
      <c r="B294" s="94">
        <v>3488</v>
      </c>
      <c r="C294" s="91" t="s">
        <v>489</v>
      </c>
      <c r="D294" s="91" t="s">
        <v>2061</v>
      </c>
      <c r="E294" s="91" t="s">
        <v>530</v>
      </c>
      <c r="F294" s="91" t="s">
        <v>1959</v>
      </c>
      <c r="G294" s="91" t="s">
        <v>434</v>
      </c>
      <c r="H294" s="91" t="s">
        <v>2062</v>
      </c>
      <c r="I294" s="91" t="s">
        <v>2063</v>
      </c>
      <c r="J294" s="91" t="s">
        <v>2064</v>
      </c>
      <c r="K294" s="91" t="s">
        <v>2065</v>
      </c>
      <c r="L294" s="91" t="s">
        <v>2066</v>
      </c>
      <c r="M294" s="91" t="s">
        <v>1703</v>
      </c>
      <c r="N294" s="95" t="s">
        <v>559</v>
      </c>
      <c r="P294">
        <f>VLOOKUP(B294,'A4'!$AR$19:$AW$632,1,0)</f>
        <v>3488</v>
      </c>
    </row>
    <row r="295" spans="2:16" x14ac:dyDescent="0.55000000000000004">
      <c r="B295" s="94">
        <v>3489</v>
      </c>
      <c r="C295" s="91" t="s">
        <v>489</v>
      </c>
      <c r="D295" s="91" t="s">
        <v>2067</v>
      </c>
      <c r="E295" s="91" t="s">
        <v>2068</v>
      </c>
      <c r="F295" s="91" t="s">
        <v>2069</v>
      </c>
      <c r="G295" s="91" t="s">
        <v>1243</v>
      </c>
      <c r="H295" s="91" t="s">
        <v>2070</v>
      </c>
      <c r="I295" s="91" t="s">
        <v>2071</v>
      </c>
      <c r="J295" s="91" t="s">
        <v>2072</v>
      </c>
      <c r="K295" s="91" t="s">
        <v>2073</v>
      </c>
      <c r="L295" s="91" t="s">
        <v>2074</v>
      </c>
      <c r="M295" s="91" t="s">
        <v>1703</v>
      </c>
      <c r="N295" s="95" t="s">
        <v>559</v>
      </c>
      <c r="P295">
        <f>VLOOKUP(B295,'A4'!$AR$19:$AW$632,1,0)</f>
        <v>3489</v>
      </c>
    </row>
    <row r="296" spans="2:16" x14ac:dyDescent="0.55000000000000004">
      <c r="B296" s="94">
        <v>3490</v>
      </c>
      <c r="C296" s="91" t="s">
        <v>489</v>
      </c>
      <c r="D296" s="91" t="s">
        <v>2075</v>
      </c>
      <c r="E296" s="91" t="s">
        <v>2076</v>
      </c>
      <c r="F296" s="91" t="s">
        <v>1870</v>
      </c>
      <c r="G296" s="91" t="s">
        <v>1447</v>
      </c>
      <c r="H296" s="91" t="s">
        <v>2077</v>
      </c>
      <c r="I296" s="91" t="s">
        <v>2078</v>
      </c>
      <c r="J296" s="91" t="s">
        <v>2079</v>
      </c>
      <c r="K296" s="91" t="s">
        <v>2080</v>
      </c>
      <c r="L296" s="91" t="s">
        <v>2081</v>
      </c>
      <c r="M296" s="91" t="s">
        <v>2082</v>
      </c>
      <c r="N296" s="95" t="s">
        <v>2083</v>
      </c>
      <c r="P296">
        <f>VLOOKUP(B296,'A4'!$AR$19:$AW$632,1,0)</f>
        <v>3490</v>
      </c>
    </row>
    <row r="297" spans="2:16" x14ac:dyDescent="0.55000000000000004">
      <c r="B297" s="94">
        <v>3491</v>
      </c>
      <c r="C297" s="91" t="s">
        <v>489</v>
      </c>
      <c r="D297" s="91" t="s">
        <v>277</v>
      </c>
      <c r="E297" s="91" t="s">
        <v>2076</v>
      </c>
      <c r="F297" s="91" t="s">
        <v>2084</v>
      </c>
      <c r="G297" s="91" t="s">
        <v>993</v>
      </c>
      <c r="H297" s="91" t="s">
        <v>2085</v>
      </c>
      <c r="I297" s="91" t="s">
        <v>2086</v>
      </c>
      <c r="J297" s="91" t="s">
        <v>2087</v>
      </c>
      <c r="K297" s="91" t="s">
        <v>2088</v>
      </c>
      <c r="L297" s="91" t="s">
        <v>470</v>
      </c>
      <c r="M297" s="91" t="s">
        <v>2089</v>
      </c>
      <c r="N297" s="95" t="s">
        <v>2090</v>
      </c>
      <c r="P297">
        <f>VLOOKUP(B297,'A4'!$AR$19:$AW$632,1,0)</f>
        <v>3491</v>
      </c>
    </row>
    <row r="298" spans="2:16" x14ac:dyDescent="0.55000000000000004">
      <c r="B298" s="94">
        <v>3492</v>
      </c>
      <c r="C298" s="91" t="s">
        <v>431</v>
      </c>
      <c r="D298" s="91" t="s">
        <v>2091</v>
      </c>
      <c r="E298" s="91" t="s">
        <v>2092</v>
      </c>
      <c r="F298" s="91" t="s">
        <v>1082</v>
      </c>
      <c r="G298" s="91" t="s">
        <v>279</v>
      </c>
      <c r="H298" s="91" t="s">
        <v>2093</v>
      </c>
      <c r="I298" s="91" t="s">
        <v>631</v>
      </c>
      <c r="J298" s="91" t="s">
        <v>252</v>
      </c>
      <c r="K298" s="91" t="s">
        <v>2094</v>
      </c>
      <c r="L298" s="91" t="s">
        <v>1027</v>
      </c>
      <c r="M298" s="91" t="s">
        <v>251</v>
      </c>
      <c r="N298" s="95" t="s">
        <v>2095</v>
      </c>
      <c r="P298">
        <f>VLOOKUP(B298,'A4'!$AR$19:$AW$632,1,0)</f>
        <v>3492</v>
      </c>
    </row>
    <row r="299" spans="2:16" x14ac:dyDescent="0.55000000000000004">
      <c r="B299" s="94">
        <v>3493</v>
      </c>
      <c r="C299" s="91" t="s">
        <v>264</v>
      </c>
      <c r="D299" s="91" t="s">
        <v>2096</v>
      </c>
      <c r="E299" s="91" t="s">
        <v>2097</v>
      </c>
      <c r="F299" s="91" t="s">
        <v>480</v>
      </c>
      <c r="G299" s="91" t="s">
        <v>655</v>
      </c>
      <c r="H299" s="91" t="s">
        <v>2098</v>
      </c>
      <c r="I299" s="91" t="s">
        <v>736</v>
      </c>
      <c r="J299" s="91" t="s">
        <v>542</v>
      </c>
      <c r="K299" s="91" t="s">
        <v>2099</v>
      </c>
      <c r="L299" s="91" t="s">
        <v>259</v>
      </c>
      <c r="M299" s="91" t="s">
        <v>252</v>
      </c>
      <c r="N299" s="95" t="s">
        <v>2100</v>
      </c>
      <c r="P299">
        <f>VLOOKUP(B299,'A4'!$AR$19:$AW$632,1,0)</f>
        <v>3493</v>
      </c>
    </row>
    <row r="300" spans="2:16" x14ac:dyDescent="0.55000000000000004">
      <c r="B300" s="94">
        <v>3494</v>
      </c>
      <c r="C300" s="91" t="s">
        <v>2101</v>
      </c>
      <c r="D300" s="91" t="s">
        <v>2102</v>
      </c>
      <c r="E300" s="91" t="s">
        <v>2103</v>
      </c>
      <c r="F300" s="91" t="s">
        <v>2104</v>
      </c>
      <c r="G300" s="91" t="s">
        <v>479</v>
      </c>
      <c r="H300" s="91" t="s">
        <v>2105</v>
      </c>
      <c r="I300" s="91" t="s">
        <v>1460</v>
      </c>
      <c r="J300" s="91" t="s">
        <v>356</v>
      </c>
      <c r="K300" s="91" t="s">
        <v>2106</v>
      </c>
      <c r="L300" s="91" t="s">
        <v>502</v>
      </c>
      <c r="M300" s="91" t="s">
        <v>605</v>
      </c>
      <c r="N300" s="95" t="s">
        <v>2107</v>
      </c>
      <c r="P300">
        <f>VLOOKUP(B300,'A4'!$AR$19:$AW$632,1,0)</f>
        <v>3494</v>
      </c>
    </row>
    <row r="301" spans="2:16" x14ac:dyDescent="0.55000000000000004">
      <c r="B301" s="94">
        <v>3495</v>
      </c>
      <c r="C301" s="91" t="s">
        <v>362</v>
      </c>
      <c r="D301" s="91" t="s">
        <v>2108</v>
      </c>
      <c r="E301" s="91" t="s">
        <v>2109</v>
      </c>
      <c r="F301" s="91" t="s">
        <v>508</v>
      </c>
      <c r="G301" s="91" t="s">
        <v>761</v>
      </c>
      <c r="H301" s="91" t="s">
        <v>2110</v>
      </c>
      <c r="I301" s="91" t="s">
        <v>1195</v>
      </c>
      <c r="J301" s="91" t="s">
        <v>1068</v>
      </c>
      <c r="K301" s="91" t="s">
        <v>2111</v>
      </c>
      <c r="L301" s="91" t="s">
        <v>1185</v>
      </c>
      <c r="M301" s="91" t="s">
        <v>743</v>
      </c>
      <c r="N301" s="95" t="s">
        <v>2112</v>
      </c>
      <c r="P301">
        <f>VLOOKUP(B301,'A4'!$AR$19:$AW$632,1,0)</f>
        <v>3495</v>
      </c>
    </row>
    <row r="302" spans="2:16" x14ac:dyDescent="0.55000000000000004">
      <c r="B302" s="94">
        <v>3496</v>
      </c>
      <c r="C302" s="91" t="s">
        <v>307</v>
      </c>
      <c r="D302" s="91" t="s">
        <v>2113</v>
      </c>
      <c r="E302" s="91" t="s">
        <v>2114</v>
      </c>
      <c r="F302" s="91" t="s">
        <v>1776</v>
      </c>
      <c r="G302" s="91" t="s">
        <v>1027</v>
      </c>
      <c r="H302" s="91" t="s">
        <v>2115</v>
      </c>
      <c r="I302" s="91" t="s">
        <v>2116</v>
      </c>
      <c r="J302" s="91" t="s">
        <v>788</v>
      </c>
      <c r="K302" s="91" t="s">
        <v>2117</v>
      </c>
      <c r="L302" s="91" t="s">
        <v>951</v>
      </c>
      <c r="M302" s="91" t="s">
        <v>2118</v>
      </c>
      <c r="N302" s="95" t="s">
        <v>2119</v>
      </c>
      <c r="P302">
        <f>VLOOKUP(B302,'A4'!$AR$19:$AW$632,1,0)</f>
        <v>3496</v>
      </c>
    </row>
    <row r="303" spans="2:16" x14ac:dyDescent="0.55000000000000004">
      <c r="B303" s="94">
        <v>3497</v>
      </c>
      <c r="C303" s="91" t="s">
        <v>307</v>
      </c>
      <c r="D303" s="91" t="s">
        <v>2120</v>
      </c>
      <c r="E303" s="91" t="s">
        <v>2121</v>
      </c>
      <c r="F303" s="91" t="s">
        <v>1044</v>
      </c>
      <c r="G303" s="91" t="s">
        <v>346</v>
      </c>
      <c r="H303" s="91" t="s">
        <v>2122</v>
      </c>
      <c r="I303" s="91" t="s">
        <v>763</v>
      </c>
      <c r="J303" s="91" t="s">
        <v>892</v>
      </c>
      <c r="K303" s="91" t="s">
        <v>2123</v>
      </c>
      <c r="L303" s="91" t="s">
        <v>2124</v>
      </c>
      <c r="M303" s="91" t="s">
        <v>1402</v>
      </c>
      <c r="N303" s="95" t="s">
        <v>2125</v>
      </c>
      <c r="P303">
        <f>VLOOKUP(B303,'A4'!$AR$19:$AW$632,1,0)</f>
        <v>3497</v>
      </c>
    </row>
    <row r="304" spans="2:16" x14ac:dyDescent="0.55000000000000004">
      <c r="B304" s="94">
        <v>3498</v>
      </c>
      <c r="C304" s="91" t="s">
        <v>307</v>
      </c>
      <c r="D304" s="91" t="s">
        <v>2126</v>
      </c>
      <c r="E304" s="91" t="s">
        <v>2127</v>
      </c>
      <c r="F304" s="91" t="s">
        <v>488</v>
      </c>
      <c r="G304" s="91" t="s">
        <v>321</v>
      </c>
      <c r="H304" s="91" t="s">
        <v>2128</v>
      </c>
      <c r="I304" s="91" t="s">
        <v>446</v>
      </c>
      <c r="J304" s="91" t="s">
        <v>2129</v>
      </c>
      <c r="K304" s="91" t="s">
        <v>2130</v>
      </c>
      <c r="L304" s="91" t="s">
        <v>2131</v>
      </c>
      <c r="M304" s="91" t="s">
        <v>2132</v>
      </c>
      <c r="N304" s="95" t="s">
        <v>2133</v>
      </c>
      <c r="P304">
        <f>VLOOKUP(B304,'A4'!$AR$19:$AW$632,1,0)</f>
        <v>3498</v>
      </c>
    </row>
    <row r="305" spans="2:16" x14ac:dyDescent="0.55000000000000004">
      <c r="B305" s="94">
        <v>3499</v>
      </c>
      <c r="C305" s="91" t="s">
        <v>307</v>
      </c>
      <c r="D305" s="91" t="s">
        <v>2134</v>
      </c>
      <c r="E305" s="91" t="s">
        <v>2135</v>
      </c>
      <c r="F305" s="91" t="s">
        <v>2136</v>
      </c>
      <c r="G305" s="91" t="s">
        <v>492</v>
      </c>
      <c r="H305" s="91" t="s">
        <v>2137</v>
      </c>
      <c r="I305" s="91" t="s">
        <v>428</v>
      </c>
      <c r="J305" s="91" t="s">
        <v>855</v>
      </c>
      <c r="K305" s="91" t="s">
        <v>2138</v>
      </c>
      <c r="L305" s="91" t="s">
        <v>1178</v>
      </c>
      <c r="M305" s="91" t="s">
        <v>301</v>
      </c>
      <c r="N305" s="95" t="s">
        <v>2139</v>
      </c>
      <c r="P305">
        <f>VLOOKUP(B305,'A4'!$AR$19:$AW$632,1,0)</f>
        <v>3499</v>
      </c>
    </row>
    <row r="306" spans="2:16" x14ac:dyDescent="0.55000000000000004">
      <c r="B306" s="94">
        <v>3500</v>
      </c>
      <c r="C306" s="91" t="s">
        <v>362</v>
      </c>
      <c r="D306" s="91" t="s">
        <v>2140</v>
      </c>
      <c r="E306" s="91" t="s">
        <v>1993</v>
      </c>
      <c r="F306" s="91" t="s">
        <v>476</v>
      </c>
      <c r="G306" s="91" t="s">
        <v>354</v>
      </c>
      <c r="H306" s="91" t="s">
        <v>2141</v>
      </c>
      <c r="I306" s="91" t="s">
        <v>603</v>
      </c>
      <c r="J306" s="91" t="s">
        <v>814</v>
      </c>
      <c r="K306" s="91" t="s">
        <v>2142</v>
      </c>
      <c r="L306" s="91" t="s">
        <v>288</v>
      </c>
      <c r="M306" s="91" t="s">
        <v>706</v>
      </c>
      <c r="N306" s="95" t="s">
        <v>2143</v>
      </c>
      <c r="P306">
        <f>VLOOKUP(B306,'A4'!$AR$19:$AW$632,1,0)</f>
        <v>3500</v>
      </c>
    </row>
    <row r="307" spans="2:16" x14ac:dyDescent="0.55000000000000004">
      <c r="B307" s="94">
        <v>3501</v>
      </c>
      <c r="C307" s="91" t="s">
        <v>307</v>
      </c>
      <c r="D307" s="91" t="s">
        <v>2144</v>
      </c>
      <c r="E307" s="91" t="s">
        <v>2145</v>
      </c>
      <c r="F307" s="91" t="s">
        <v>2146</v>
      </c>
      <c r="G307" s="91" t="s">
        <v>392</v>
      </c>
      <c r="H307" s="91" t="s">
        <v>2147</v>
      </c>
      <c r="I307" s="91" t="s">
        <v>2148</v>
      </c>
      <c r="J307" s="91" t="s">
        <v>511</v>
      </c>
      <c r="K307" s="91" t="s">
        <v>2149</v>
      </c>
      <c r="L307" s="91" t="s">
        <v>2150</v>
      </c>
      <c r="M307" s="91" t="s">
        <v>1243</v>
      </c>
      <c r="N307" s="95" t="s">
        <v>2151</v>
      </c>
      <c r="P307">
        <f>VLOOKUP(B307,'A4'!$AR$19:$AW$632,1,0)</f>
        <v>3501</v>
      </c>
    </row>
    <row r="308" spans="2:16" x14ac:dyDescent="0.55000000000000004">
      <c r="B308" s="94">
        <v>3502</v>
      </c>
      <c r="C308" s="91" t="s">
        <v>307</v>
      </c>
      <c r="D308" s="91" t="s">
        <v>2152</v>
      </c>
      <c r="E308" s="91" t="s">
        <v>2153</v>
      </c>
      <c r="F308" s="91" t="s">
        <v>2154</v>
      </c>
      <c r="G308" s="91" t="s">
        <v>407</v>
      </c>
      <c r="H308" s="91" t="s">
        <v>2155</v>
      </c>
      <c r="I308" s="91" t="s">
        <v>2156</v>
      </c>
      <c r="J308" s="91" t="s">
        <v>1447</v>
      </c>
      <c r="K308" s="91" t="s">
        <v>2157</v>
      </c>
      <c r="L308" s="91" t="s">
        <v>2158</v>
      </c>
      <c r="M308" s="91" t="s">
        <v>2159</v>
      </c>
      <c r="N308" s="95" t="s">
        <v>2160</v>
      </c>
      <c r="P308">
        <f>VLOOKUP(B308,'A4'!$AR$19:$AW$632,1,0)</f>
        <v>3502</v>
      </c>
    </row>
    <row r="309" spans="2:16" x14ac:dyDescent="0.55000000000000004">
      <c r="B309" s="94">
        <v>3503</v>
      </c>
      <c r="C309" s="91" t="s">
        <v>307</v>
      </c>
      <c r="D309" s="91" t="s">
        <v>2161</v>
      </c>
      <c r="E309" s="91" t="s">
        <v>309</v>
      </c>
      <c r="F309" s="91" t="s">
        <v>2162</v>
      </c>
      <c r="G309" s="91" t="s">
        <v>832</v>
      </c>
      <c r="H309" s="91" t="s">
        <v>2163</v>
      </c>
      <c r="I309" s="91" t="s">
        <v>2164</v>
      </c>
      <c r="J309" s="91" t="s">
        <v>2165</v>
      </c>
      <c r="K309" s="91" t="s">
        <v>2166</v>
      </c>
      <c r="L309" s="91" t="s">
        <v>2167</v>
      </c>
      <c r="M309" s="91" t="s">
        <v>2168</v>
      </c>
      <c r="N309" s="95" t="s">
        <v>2169</v>
      </c>
      <c r="P309">
        <f>VLOOKUP(B309,'A4'!$AR$19:$AW$632,1,0)</f>
        <v>3503</v>
      </c>
    </row>
    <row r="310" spans="2:16" x14ac:dyDescent="0.55000000000000004">
      <c r="B310" s="94">
        <v>3504</v>
      </c>
      <c r="C310" s="91" t="s">
        <v>307</v>
      </c>
      <c r="D310" s="91" t="s">
        <v>2170</v>
      </c>
      <c r="E310" s="91" t="s">
        <v>2171</v>
      </c>
      <c r="F310" s="91" t="s">
        <v>2172</v>
      </c>
      <c r="G310" s="91" t="s">
        <v>1641</v>
      </c>
      <c r="H310" s="91" t="s">
        <v>2173</v>
      </c>
      <c r="I310" s="91" t="s">
        <v>2174</v>
      </c>
      <c r="J310" s="91" t="s">
        <v>2175</v>
      </c>
      <c r="K310" s="91" t="s">
        <v>2176</v>
      </c>
      <c r="L310" s="91" t="s">
        <v>2177</v>
      </c>
      <c r="M310" s="91" t="s">
        <v>2178</v>
      </c>
      <c r="N310" s="95" t="s">
        <v>2179</v>
      </c>
      <c r="P310">
        <f>VLOOKUP(B310,'A4'!$AR$19:$AW$632,1,0)</f>
        <v>3504</v>
      </c>
    </row>
    <row r="311" spans="2:16" x14ac:dyDescent="0.55000000000000004">
      <c r="B311" s="94">
        <v>3505</v>
      </c>
      <c r="C311" s="91" t="s">
        <v>230</v>
      </c>
      <c r="D311" s="91" t="s">
        <v>2180</v>
      </c>
      <c r="E311" s="91" t="s">
        <v>2181</v>
      </c>
      <c r="F311" s="91" t="s">
        <v>627</v>
      </c>
      <c r="G311" s="91" t="s">
        <v>627</v>
      </c>
      <c r="H311" s="91" t="s">
        <v>2182</v>
      </c>
      <c r="I311" s="91" t="s">
        <v>274</v>
      </c>
      <c r="J311" s="91" t="s">
        <v>611</v>
      </c>
      <c r="K311" s="91" t="s">
        <v>2183</v>
      </c>
      <c r="L311" s="91" t="s">
        <v>322</v>
      </c>
      <c r="M311" s="91" t="s">
        <v>311</v>
      </c>
      <c r="N311" s="95" t="s">
        <v>2184</v>
      </c>
      <c r="P311">
        <f>VLOOKUP(B311,'A4'!$AR$19:$AW$632,1,0)</f>
        <v>3505</v>
      </c>
    </row>
    <row r="312" spans="2:16" x14ac:dyDescent="0.55000000000000004">
      <c r="B312" s="94">
        <v>3506</v>
      </c>
      <c r="C312" s="91" t="s">
        <v>2185</v>
      </c>
      <c r="D312" s="91" t="s">
        <v>2186</v>
      </c>
      <c r="E312" s="91" t="s">
        <v>2187</v>
      </c>
      <c r="F312" s="91" t="s">
        <v>2188</v>
      </c>
      <c r="G312" s="91" t="s">
        <v>1629</v>
      </c>
      <c r="H312" s="91" t="s">
        <v>2189</v>
      </c>
      <c r="I312" s="91" t="s">
        <v>2190</v>
      </c>
      <c r="J312" s="91" t="s">
        <v>1212</v>
      </c>
      <c r="K312" s="91" t="s">
        <v>2191</v>
      </c>
      <c r="L312" s="91" t="s">
        <v>2192</v>
      </c>
      <c r="M312" s="91" t="s">
        <v>2193</v>
      </c>
      <c r="N312" s="95" t="s">
        <v>2194</v>
      </c>
      <c r="P312">
        <f>VLOOKUP(B312,'A4'!$AR$19:$AW$632,1,0)</f>
        <v>3506</v>
      </c>
    </row>
    <row r="313" spans="2:16" x14ac:dyDescent="0.55000000000000004">
      <c r="B313" s="94">
        <v>3507</v>
      </c>
      <c r="C313" s="91" t="s">
        <v>2185</v>
      </c>
      <c r="D313" s="91" t="s">
        <v>2195</v>
      </c>
      <c r="E313" s="91" t="s">
        <v>2196</v>
      </c>
      <c r="F313" s="91" t="s">
        <v>2197</v>
      </c>
      <c r="G313" s="91" t="s">
        <v>221</v>
      </c>
      <c r="H313" s="91" t="s">
        <v>2198</v>
      </c>
      <c r="I313" s="91" t="s">
        <v>2199</v>
      </c>
      <c r="J313" s="91" t="s">
        <v>1942</v>
      </c>
      <c r="K313" s="91" t="s">
        <v>2200</v>
      </c>
      <c r="L313" s="91" t="s">
        <v>2201</v>
      </c>
      <c r="M313" s="91" t="s">
        <v>2202</v>
      </c>
      <c r="N313" s="95" t="s">
        <v>2203</v>
      </c>
      <c r="P313">
        <f>VLOOKUP(B313,'A4'!$AR$19:$AW$632,1,0)</f>
        <v>3507</v>
      </c>
    </row>
    <row r="314" spans="2:16" x14ac:dyDescent="0.55000000000000004">
      <c r="B314" s="94">
        <v>3508</v>
      </c>
      <c r="C314" s="91" t="s">
        <v>2185</v>
      </c>
      <c r="D314" s="91" t="s">
        <v>2204</v>
      </c>
      <c r="E314" s="91" t="s">
        <v>2205</v>
      </c>
      <c r="F314" s="91" t="s">
        <v>2206</v>
      </c>
      <c r="G314" s="91" t="s">
        <v>2207</v>
      </c>
      <c r="H314" s="91" t="s">
        <v>2208</v>
      </c>
      <c r="I314" s="91" t="s">
        <v>2209</v>
      </c>
      <c r="J314" s="91" t="s">
        <v>854</v>
      </c>
      <c r="K314" s="91" t="s">
        <v>2210</v>
      </c>
      <c r="L314" s="91" t="s">
        <v>2211</v>
      </c>
      <c r="M314" s="91" t="s">
        <v>1159</v>
      </c>
      <c r="N314" s="95" t="s">
        <v>2212</v>
      </c>
      <c r="P314">
        <f>VLOOKUP(B314,'A4'!$AR$19:$AW$632,1,0)</f>
        <v>3508</v>
      </c>
    </row>
    <row r="315" spans="2:16" x14ac:dyDescent="0.55000000000000004">
      <c r="B315" s="94">
        <v>3509</v>
      </c>
      <c r="C315" s="91" t="s">
        <v>307</v>
      </c>
      <c r="D315" s="91" t="s">
        <v>2213</v>
      </c>
      <c r="E315" s="91" t="s">
        <v>2214</v>
      </c>
      <c r="F315" s="91" t="s">
        <v>2215</v>
      </c>
      <c r="G315" s="91" t="s">
        <v>1434</v>
      </c>
      <c r="H315" s="91" t="s">
        <v>2216</v>
      </c>
      <c r="I315" s="91" t="s">
        <v>2217</v>
      </c>
      <c r="J315" s="91" t="s">
        <v>1881</v>
      </c>
      <c r="K315" s="91" t="s">
        <v>2218</v>
      </c>
      <c r="L315" s="91" t="s">
        <v>2219</v>
      </c>
      <c r="M315" s="91" t="s">
        <v>957</v>
      </c>
      <c r="N315" s="95" t="s">
        <v>2220</v>
      </c>
      <c r="P315">
        <f>VLOOKUP(B315,'A4'!$AR$19:$AW$632,1,0)</f>
        <v>3509</v>
      </c>
    </row>
    <row r="316" spans="2:16" x14ac:dyDescent="0.55000000000000004">
      <c r="B316" s="94">
        <v>3510</v>
      </c>
      <c r="C316" s="91" t="s">
        <v>431</v>
      </c>
      <c r="D316" s="91" t="s">
        <v>2221</v>
      </c>
      <c r="E316" s="91" t="s">
        <v>1270</v>
      </c>
      <c r="F316" s="91" t="s">
        <v>2222</v>
      </c>
      <c r="G316" s="91" t="s">
        <v>1238</v>
      </c>
      <c r="H316" s="91" t="s">
        <v>2223</v>
      </c>
      <c r="I316" s="91" t="s">
        <v>1187</v>
      </c>
      <c r="J316" s="91" t="s">
        <v>1228</v>
      </c>
      <c r="K316" s="91" t="s">
        <v>2224</v>
      </c>
      <c r="L316" s="91" t="s">
        <v>2225</v>
      </c>
      <c r="M316" s="91" t="s">
        <v>2226</v>
      </c>
      <c r="N316" s="95" t="s">
        <v>2227</v>
      </c>
      <c r="P316">
        <f>VLOOKUP(B316,'A4'!$AR$19:$AW$632,1,0)</f>
        <v>3510</v>
      </c>
    </row>
    <row r="317" spans="2:16" x14ac:dyDescent="0.55000000000000004">
      <c r="B317" s="94">
        <v>3511</v>
      </c>
      <c r="C317" s="91" t="s">
        <v>431</v>
      </c>
      <c r="D317" s="91" t="s">
        <v>2228</v>
      </c>
      <c r="E317" s="91" t="s">
        <v>2229</v>
      </c>
      <c r="F317" s="91" t="s">
        <v>2230</v>
      </c>
      <c r="G317" s="91" t="s">
        <v>1641</v>
      </c>
      <c r="H317" s="91" t="s">
        <v>2231</v>
      </c>
      <c r="I317" s="91" t="s">
        <v>2232</v>
      </c>
      <c r="J317" s="91" t="s">
        <v>1185</v>
      </c>
      <c r="K317" s="91" t="s">
        <v>2233</v>
      </c>
      <c r="L317" s="91" t="s">
        <v>2234</v>
      </c>
      <c r="M317" s="91" t="s">
        <v>1154</v>
      </c>
      <c r="N317" s="95" t="s">
        <v>2235</v>
      </c>
      <c r="P317">
        <f>VLOOKUP(B317,'A4'!$AR$19:$AW$632,1,0)</f>
        <v>3511</v>
      </c>
    </row>
    <row r="318" spans="2:16" x14ac:dyDescent="0.55000000000000004">
      <c r="B318" s="94">
        <v>3513</v>
      </c>
      <c r="C318" s="91" t="s">
        <v>2185</v>
      </c>
      <c r="D318" s="91" t="s">
        <v>2236</v>
      </c>
      <c r="E318" s="91" t="s">
        <v>2237</v>
      </c>
      <c r="F318" s="91" t="s">
        <v>2238</v>
      </c>
      <c r="G318" s="91" t="s">
        <v>2239</v>
      </c>
      <c r="H318" s="91" t="s">
        <v>2240</v>
      </c>
      <c r="I318" s="91" t="s">
        <v>2241</v>
      </c>
      <c r="J318" s="91" t="s">
        <v>1736</v>
      </c>
      <c r="K318" s="91" t="s">
        <v>2242</v>
      </c>
      <c r="L318" s="91" t="s">
        <v>2243</v>
      </c>
      <c r="M318" s="91" t="s">
        <v>2244</v>
      </c>
      <c r="N318" s="95" t="s">
        <v>2245</v>
      </c>
      <c r="P318">
        <f>VLOOKUP(B318,'A4'!$AR$19:$AW$632,1,0)</f>
        <v>3513</v>
      </c>
    </row>
    <row r="319" spans="2:16" x14ac:dyDescent="0.55000000000000004">
      <c r="B319" s="94">
        <v>3514</v>
      </c>
      <c r="C319" s="91" t="s">
        <v>2185</v>
      </c>
      <c r="D319" s="91" t="s">
        <v>2246</v>
      </c>
      <c r="E319" s="91" t="s">
        <v>2247</v>
      </c>
      <c r="F319" s="91" t="s">
        <v>2248</v>
      </c>
      <c r="G319" s="91" t="s">
        <v>2249</v>
      </c>
      <c r="H319" s="91" t="s">
        <v>2250</v>
      </c>
      <c r="I319" s="91" t="s">
        <v>2251</v>
      </c>
      <c r="J319" s="91" t="s">
        <v>2252</v>
      </c>
      <c r="K319" s="91" t="s">
        <v>2253</v>
      </c>
      <c r="L319" s="91" t="s">
        <v>2254</v>
      </c>
      <c r="M319" s="91" t="s">
        <v>2057</v>
      </c>
      <c r="N319" s="95" t="s">
        <v>2255</v>
      </c>
      <c r="P319">
        <f>VLOOKUP(B319,'A4'!$AR$19:$AW$632,1,0)</f>
        <v>3514</v>
      </c>
    </row>
    <row r="320" spans="2:16" x14ac:dyDescent="0.55000000000000004">
      <c r="B320" s="94">
        <v>3515</v>
      </c>
      <c r="C320" s="91" t="s">
        <v>2185</v>
      </c>
      <c r="D320" s="91" t="s">
        <v>2256</v>
      </c>
      <c r="E320" s="91" t="s">
        <v>548</v>
      </c>
      <c r="F320" s="91" t="s">
        <v>2257</v>
      </c>
      <c r="G320" s="91" t="s">
        <v>2258</v>
      </c>
      <c r="H320" s="91" t="s">
        <v>2259</v>
      </c>
      <c r="I320" s="91" t="s">
        <v>2260</v>
      </c>
      <c r="J320" s="91" t="s">
        <v>2261</v>
      </c>
      <c r="K320" s="91" t="s">
        <v>2262</v>
      </c>
      <c r="L320" s="91" t="s">
        <v>2263</v>
      </c>
      <c r="M320" s="91" t="s">
        <v>2264</v>
      </c>
      <c r="N320" s="95" t="s">
        <v>2265</v>
      </c>
      <c r="P320">
        <f>VLOOKUP(B320,'A4'!$AR$19:$AW$632,1,0)</f>
        <v>3515</v>
      </c>
    </row>
    <row r="321" spans="2:16" x14ac:dyDescent="0.55000000000000004">
      <c r="B321" s="94">
        <v>3516</v>
      </c>
      <c r="C321" s="91" t="s">
        <v>2266</v>
      </c>
      <c r="D321" s="91" t="s">
        <v>1945</v>
      </c>
      <c r="E321" s="91" t="s">
        <v>2267</v>
      </c>
      <c r="F321" s="91" t="s">
        <v>2268</v>
      </c>
      <c r="G321" s="91" t="s">
        <v>971</v>
      </c>
      <c r="H321" s="91" t="s">
        <v>2269</v>
      </c>
      <c r="I321" s="91" t="s">
        <v>2270</v>
      </c>
      <c r="J321" s="91" t="s">
        <v>440</v>
      </c>
      <c r="K321" s="91" t="s">
        <v>2271</v>
      </c>
      <c r="L321" s="91" t="s">
        <v>2272</v>
      </c>
      <c r="M321" s="91" t="s">
        <v>1533</v>
      </c>
      <c r="N321" s="95" t="s">
        <v>2273</v>
      </c>
      <c r="P321">
        <f>VLOOKUP(B321,'A4'!$AR$19:$AW$632,1,0)</f>
        <v>3516</v>
      </c>
    </row>
    <row r="322" spans="2:16" x14ac:dyDescent="0.55000000000000004">
      <c r="B322" s="94">
        <v>3517</v>
      </c>
      <c r="C322" s="91" t="s">
        <v>2030</v>
      </c>
      <c r="D322" s="91" t="s">
        <v>2274</v>
      </c>
      <c r="E322" s="91" t="s">
        <v>2275</v>
      </c>
      <c r="F322" s="91" t="s">
        <v>2276</v>
      </c>
      <c r="G322" s="91" t="s">
        <v>2172</v>
      </c>
      <c r="H322" s="91" t="s">
        <v>2277</v>
      </c>
      <c r="I322" s="91" t="s">
        <v>2278</v>
      </c>
      <c r="J322" s="91" t="s">
        <v>2279</v>
      </c>
      <c r="K322" s="91" t="s">
        <v>2280</v>
      </c>
      <c r="L322" s="91" t="s">
        <v>2281</v>
      </c>
      <c r="M322" s="91" t="s">
        <v>2282</v>
      </c>
      <c r="N322" s="95" t="s">
        <v>2283</v>
      </c>
      <c r="P322">
        <f>VLOOKUP(B322,'A4'!$AR$19:$AW$632,1,0)</f>
        <v>3517</v>
      </c>
    </row>
    <row r="323" spans="2:16" x14ac:dyDescent="0.55000000000000004">
      <c r="B323" s="94">
        <v>3518</v>
      </c>
      <c r="C323" s="91" t="s">
        <v>452</v>
      </c>
      <c r="D323" s="91" t="s">
        <v>2284</v>
      </c>
      <c r="E323" s="91" t="s">
        <v>2285</v>
      </c>
      <c r="F323" s="91" t="s">
        <v>2286</v>
      </c>
      <c r="G323" s="91" t="s">
        <v>2287</v>
      </c>
      <c r="H323" s="91" t="s">
        <v>2288</v>
      </c>
      <c r="I323" s="91" t="s">
        <v>2289</v>
      </c>
      <c r="J323" s="91" t="s">
        <v>334</v>
      </c>
      <c r="K323" s="91" t="s">
        <v>2290</v>
      </c>
      <c r="L323" s="91" t="s">
        <v>2291</v>
      </c>
      <c r="M323" s="91" t="s">
        <v>2292</v>
      </c>
      <c r="N323" s="95" t="s">
        <v>2293</v>
      </c>
      <c r="P323">
        <f>VLOOKUP(B323,'A4'!$AR$19:$AW$632,1,0)</f>
        <v>3518</v>
      </c>
    </row>
    <row r="324" spans="2:16" x14ac:dyDescent="0.55000000000000004">
      <c r="B324" s="94">
        <v>3519</v>
      </c>
      <c r="C324" s="91" t="s">
        <v>307</v>
      </c>
      <c r="D324" s="91" t="s">
        <v>2294</v>
      </c>
      <c r="E324" s="91" t="s">
        <v>2295</v>
      </c>
      <c r="F324" s="91" t="s">
        <v>666</v>
      </c>
      <c r="G324" s="91" t="s">
        <v>630</v>
      </c>
      <c r="H324" s="91" t="s">
        <v>1076</v>
      </c>
      <c r="I324" s="91" t="s">
        <v>613</v>
      </c>
      <c r="J324" s="91" t="s">
        <v>240</v>
      </c>
      <c r="K324" s="91" t="s">
        <v>2296</v>
      </c>
      <c r="L324" s="91" t="s">
        <v>662</v>
      </c>
      <c r="M324" s="91" t="s">
        <v>736</v>
      </c>
      <c r="N324" s="95" t="s">
        <v>2297</v>
      </c>
      <c r="P324">
        <f>VLOOKUP(B324,'A4'!$AR$19:$AW$632,1,0)</f>
        <v>3519</v>
      </c>
    </row>
    <row r="325" spans="2:16" x14ac:dyDescent="0.55000000000000004">
      <c r="B325" s="94">
        <v>3520</v>
      </c>
      <c r="C325" s="91" t="s">
        <v>307</v>
      </c>
      <c r="D325" s="91" t="s">
        <v>2298</v>
      </c>
      <c r="E325" s="91" t="s">
        <v>2299</v>
      </c>
      <c r="F325" s="91" t="s">
        <v>828</v>
      </c>
      <c r="G325" s="91" t="s">
        <v>401</v>
      </c>
      <c r="H325" s="91" t="s">
        <v>2300</v>
      </c>
      <c r="I325" s="91" t="s">
        <v>270</v>
      </c>
      <c r="J325" s="91" t="s">
        <v>512</v>
      </c>
      <c r="K325" s="91" t="s">
        <v>2301</v>
      </c>
      <c r="L325" s="91" t="s">
        <v>752</v>
      </c>
      <c r="M325" s="91" t="s">
        <v>1863</v>
      </c>
      <c r="N325" s="95" t="s">
        <v>2302</v>
      </c>
      <c r="P325">
        <f>VLOOKUP(B325,'A4'!$AR$19:$AW$632,1,0)</f>
        <v>3520</v>
      </c>
    </row>
    <row r="326" spans="2:16" x14ac:dyDescent="0.55000000000000004">
      <c r="B326" s="94">
        <v>3521</v>
      </c>
      <c r="C326" s="91" t="s">
        <v>307</v>
      </c>
      <c r="D326" s="91" t="s">
        <v>2303</v>
      </c>
      <c r="E326" s="91" t="s">
        <v>2304</v>
      </c>
      <c r="F326" s="91" t="s">
        <v>889</v>
      </c>
      <c r="G326" s="91" t="s">
        <v>492</v>
      </c>
      <c r="H326" s="91" t="s">
        <v>2305</v>
      </c>
      <c r="I326" s="91" t="s">
        <v>2306</v>
      </c>
      <c r="J326" s="91" t="s">
        <v>855</v>
      </c>
      <c r="K326" s="91" t="s">
        <v>2307</v>
      </c>
      <c r="L326" s="91" t="s">
        <v>1477</v>
      </c>
      <c r="M326" s="91" t="s">
        <v>1767</v>
      </c>
      <c r="N326" s="95" t="s">
        <v>2308</v>
      </c>
      <c r="P326">
        <f>VLOOKUP(B326,'A4'!$AR$19:$AW$632,1,0)</f>
        <v>3521</v>
      </c>
    </row>
    <row r="327" spans="2:16" x14ac:dyDescent="0.55000000000000004">
      <c r="B327" s="94">
        <v>3522</v>
      </c>
      <c r="C327" s="91" t="s">
        <v>264</v>
      </c>
      <c r="D327" s="91" t="s">
        <v>2309</v>
      </c>
      <c r="E327" s="91" t="s">
        <v>2310</v>
      </c>
      <c r="F327" s="91" t="s">
        <v>288</v>
      </c>
      <c r="G327" s="91" t="s">
        <v>245</v>
      </c>
      <c r="H327" s="91" t="s">
        <v>2311</v>
      </c>
      <c r="I327" s="91" t="s">
        <v>691</v>
      </c>
      <c r="J327" s="91" t="s">
        <v>680</v>
      </c>
      <c r="K327" s="91" t="s">
        <v>719</v>
      </c>
      <c r="L327" s="91" t="s">
        <v>814</v>
      </c>
      <c r="M327" s="91" t="s">
        <v>256</v>
      </c>
      <c r="N327" s="95" t="s">
        <v>2312</v>
      </c>
      <c r="P327">
        <f>VLOOKUP(B327,'A4'!$AR$19:$AW$632,1,0)</f>
        <v>3522</v>
      </c>
    </row>
    <row r="328" spans="2:16" x14ac:dyDescent="0.55000000000000004">
      <c r="B328" s="94">
        <v>3523</v>
      </c>
      <c r="C328" s="91" t="s">
        <v>362</v>
      </c>
      <c r="D328" s="91" t="s">
        <v>2313</v>
      </c>
      <c r="E328" s="91" t="s">
        <v>2314</v>
      </c>
      <c r="F328" s="91" t="s">
        <v>680</v>
      </c>
      <c r="G328" s="91" t="s">
        <v>834</v>
      </c>
      <c r="H328" s="91" t="s">
        <v>2208</v>
      </c>
      <c r="I328" s="91" t="s">
        <v>630</v>
      </c>
      <c r="J328" s="91" t="s">
        <v>274</v>
      </c>
      <c r="K328" s="91" t="s">
        <v>2315</v>
      </c>
      <c r="L328" s="91" t="s">
        <v>271</v>
      </c>
      <c r="M328" s="91" t="s">
        <v>516</v>
      </c>
      <c r="N328" s="95" t="s">
        <v>2316</v>
      </c>
      <c r="P328">
        <f>VLOOKUP(B328,'A4'!$AR$19:$AW$632,1,0)</f>
        <v>3523</v>
      </c>
    </row>
    <row r="329" spans="2:16" x14ac:dyDescent="0.55000000000000004">
      <c r="B329" s="94">
        <v>3524</v>
      </c>
      <c r="C329" s="91" t="s">
        <v>362</v>
      </c>
      <c r="D329" s="91" t="s">
        <v>2317</v>
      </c>
      <c r="E329" s="91" t="s">
        <v>2318</v>
      </c>
      <c r="F329" s="91" t="s">
        <v>257</v>
      </c>
      <c r="G329" s="91" t="s">
        <v>535</v>
      </c>
      <c r="H329" s="91" t="s">
        <v>2319</v>
      </c>
      <c r="I329" s="91" t="s">
        <v>620</v>
      </c>
      <c r="J329" s="91" t="s">
        <v>868</v>
      </c>
      <c r="K329" s="91" t="s">
        <v>559</v>
      </c>
      <c r="L329" s="91" t="s">
        <v>516</v>
      </c>
      <c r="M329" s="91" t="s">
        <v>868</v>
      </c>
      <c r="N329" s="95" t="s">
        <v>559</v>
      </c>
      <c r="P329">
        <f>VLOOKUP(B329,'A4'!$AR$19:$AW$632,1,0)</f>
        <v>3524</v>
      </c>
    </row>
    <row r="330" spans="2:16" x14ac:dyDescent="0.55000000000000004">
      <c r="B330" s="94">
        <v>3525</v>
      </c>
      <c r="C330" s="91" t="s">
        <v>264</v>
      </c>
      <c r="D330" s="91" t="s">
        <v>2320</v>
      </c>
      <c r="E330" s="91" t="s">
        <v>2321</v>
      </c>
      <c r="F330" s="91" t="s">
        <v>1033</v>
      </c>
      <c r="G330" s="91" t="s">
        <v>1061</v>
      </c>
      <c r="H330" s="91" t="s">
        <v>2322</v>
      </c>
      <c r="I330" s="91" t="s">
        <v>273</v>
      </c>
      <c r="J330" s="91" t="s">
        <v>2323</v>
      </c>
      <c r="K330" s="91" t="s">
        <v>2324</v>
      </c>
      <c r="L330" s="91" t="s">
        <v>2118</v>
      </c>
      <c r="M330" s="91" t="s">
        <v>1357</v>
      </c>
      <c r="N330" s="95" t="s">
        <v>2325</v>
      </c>
      <c r="P330">
        <f>VLOOKUP(B330,'A4'!$AR$19:$AW$632,1,0)</f>
        <v>3525</v>
      </c>
    </row>
    <row r="331" spans="2:16" x14ac:dyDescent="0.55000000000000004">
      <c r="B331" s="94">
        <v>3526</v>
      </c>
      <c r="C331" s="91" t="s">
        <v>264</v>
      </c>
      <c r="D331" s="91" t="s">
        <v>2326</v>
      </c>
      <c r="E331" s="91" t="s">
        <v>2327</v>
      </c>
      <c r="F331" s="91" t="s">
        <v>524</v>
      </c>
      <c r="G331" s="91" t="s">
        <v>2323</v>
      </c>
      <c r="H331" s="91" t="s">
        <v>2328</v>
      </c>
      <c r="I331" s="91" t="s">
        <v>418</v>
      </c>
      <c r="J331" s="91" t="s">
        <v>847</v>
      </c>
      <c r="K331" s="91" t="s">
        <v>559</v>
      </c>
      <c r="L331" s="91" t="s">
        <v>426</v>
      </c>
      <c r="M331" s="91" t="s">
        <v>847</v>
      </c>
      <c r="N331" s="95" t="s">
        <v>559</v>
      </c>
      <c r="P331">
        <f>VLOOKUP(B331,'A4'!$AR$19:$AW$632,1,0)</f>
        <v>3526</v>
      </c>
    </row>
    <row r="332" spans="2:16" x14ac:dyDescent="0.55000000000000004">
      <c r="B332" s="94">
        <v>3527</v>
      </c>
      <c r="C332" s="91" t="s">
        <v>242</v>
      </c>
      <c r="D332" s="91" t="s">
        <v>2329</v>
      </c>
      <c r="E332" s="91" t="s">
        <v>2330</v>
      </c>
      <c r="F332" s="91" t="s">
        <v>450</v>
      </c>
      <c r="G332" s="91" t="s">
        <v>349</v>
      </c>
      <c r="H332" s="91" t="s">
        <v>2331</v>
      </c>
      <c r="I332" s="91" t="s">
        <v>586</v>
      </c>
      <c r="J332" s="91" t="s">
        <v>1239</v>
      </c>
      <c r="K332" s="91" t="s">
        <v>559</v>
      </c>
      <c r="L332" s="91" t="s">
        <v>2124</v>
      </c>
      <c r="M332" s="91" t="s">
        <v>1239</v>
      </c>
      <c r="N332" s="95" t="s">
        <v>559</v>
      </c>
      <c r="P332">
        <f>VLOOKUP(B332,'A4'!$AR$19:$AW$632,1,0)</f>
        <v>3527</v>
      </c>
    </row>
    <row r="333" spans="2:16" x14ac:dyDescent="0.55000000000000004">
      <c r="B333" s="94">
        <v>3528</v>
      </c>
      <c r="C333" s="91" t="s">
        <v>264</v>
      </c>
      <c r="D333" s="91" t="s">
        <v>2332</v>
      </c>
      <c r="E333" s="91" t="s">
        <v>2333</v>
      </c>
      <c r="F333" s="91" t="s">
        <v>894</v>
      </c>
      <c r="G333" s="91" t="s">
        <v>2334</v>
      </c>
      <c r="H333" s="91" t="s">
        <v>2335</v>
      </c>
      <c r="I333" s="91" t="s">
        <v>1159</v>
      </c>
      <c r="J333" s="91" t="s">
        <v>847</v>
      </c>
      <c r="K333" s="91" t="s">
        <v>559</v>
      </c>
      <c r="L333" s="91" t="s">
        <v>2336</v>
      </c>
      <c r="M333" s="91" t="s">
        <v>847</v>
      </c>
      <c r="N333" s="95" t="s">
        <v>559</v>
      </c>
      <c r="P333">
        <f>VLOOKUP(B333,'A4'!$AR$19:$AW$632,1,0)</f>
        <v>3528</v>
      </c>
    </row>
    <row r="334" spans="2:16" x14ac:dyDescent="0.55000000000000004">
      <c r="B334" s="94">
        <v>3529</v>
      </c>
      <c r="C334" s="91" t="s">
        <v>242</v>
      </c>
      <c r="D334" s="91" t="s">
        <v>2337</v>
      </c>
      <c r="E334" s="91" t="s">
        <v>2338</v>
      </c>
      <c r="F334" s="91" t="s">
        <v>374</v>
      </c>
      <c r="G334" s="91" t="s">
        <v>1239</v>
      </c>
      <c r="H334" s="91" t="s">
        <v>559</v>
      </c>
      <c r="I334" s="91" t="s">
        <v>1130</v>
      </c>
      <c r="J334" s="91" t="s">
        <v>1239</v>
      </c>
      <c r="K334" s="91" t="s">
        <v>559</v>
      </c>
      <c r="L334" s="91" t="s">
        <v>1873</v>
      </c>
      <c r="M334" s="91" t="s">
        <v>1239</v>
      </c>
      <c r="N334" s="95" t="s">
        <v>559</v>
      </c>
      <c r="P334">
        <f>VLOOKUP(B334,'A4'!$AR$19:$AW$632,1,0)</f>
        <v>3529</v>
      </c>
    </row>
    <row r="335" spans="2:16" x14ac:dyDescent="0.55000000000000004">
      <c r="B335" s="94">
        <v>3530</v>
      </c>
      <c r="C335" s="91" t="s">
        <v>242</v>
      </c>
      <c r="D335" s="91" t="s">
        <v>2339</v>
      </c>
      <c r="E335" s="91" t="s">
        <v>2303</v>
      </c>
      <c r="F335" s="91" t="s">
        <v>447</v>
      </c>
      <c r="G335" s="91" t="s">
        <v>676</v>
      </c>
      <c r="H335" s="91" t="s">
        <v>2340</v>
      </c>
      <c r="I335" s="91" t="s">
        <v>1531</v>
      </c>
      <c r="J335" s="91" t="s">
        <v>877</v>
      </c>
      <c r="K335" s="91" t="s">
        <v>2341</v>
      </c>
      <c r="L335" s="91" t="s">
        <v>1761</v>
      </c>
      <c r="M335" s="91" t="s">
        <v>889</v>
      </c>
      <c r="N335" s="95" t="s">
        <v>2342</v>
      </c>
      <c r="P335">
        <f>VLOOKUP(B335,'A4'!$AR$19:$AW$632,1,0)</f>
        <v>3530</v>
      </c>
    </row>
    <row r="336" spans="2:16" x14ac:dyDescent="0.55000000000000004">
      <c r="B336" s="94">
        <v>3531</v>
      </c>
      <c r="C336" s="91" t="s">
        <v>362</v>
      </c>
      <c r="D336" s="91" t="s">
        <v>1125</v>
      </c>
      <c r="E336" s="91" t="s">
        <v>2343</v>
      </c>
      <c r="F336" s="91" t="s">
        <v>236</v>
      </c>
      <c r="G336" s="91" t="s">
        <v>613</v>
      </c>
      <c r="H336" s="91" t="s">
        <v>2344</v>
      </c>
      <c r="I336" s="91" t="s">
        <v>1033</v>
      </c>
      <c r="J336" s="91" t="s">
        <v>890</v>
      </c>
      <c r="K336" s="91" t="s">
        <v>2345</v>
      </c>
      <c r="L336" s="91" t="s">
        <v>374</v>
      </c>
      <c r="M336" s="91" t="s">
        <v>675</v>
      </c>
      <c r="N336" s="95" t="s">
        <v>2346</v>
      </c>
      <c r="P336">
        <f>VLOOKUP(B336,'A4'!$AR$19:$AW$632,1,0)</f>
        <v>3531</v>
      </c>
    </row>
    <row r="337" spans="2:16" x14ac:dyDescent="0.55000000000000004">
      <c r="B337" s="94">
        <v>3532</v>
      </c>
      <c r="C337" s="91" t="s">
        <v>362</v>
      </c>
      <c r="D337" s="91" t="s">
        <v>2347</v>
      </c>
      <c r="E337" s="91" t="s">
        <v>2348</v>
      </c>
      <c r="F337" s="91" t="s">
        <v>477</v>
      </c>
      <c r="G337" s="91" t="s">
        <v>724</v>
      </c>
      <c r="H337" s="91" t="s">
        <v>1483</v>
      </c>
      <c r="I337" s="91" t="s">
        <v>655</v>
      </c>
      <c r="J337" s="91" t="s">
        <v>620</v>
      </c>
      <c r="K337" s="91" t="s">
        <v>2349</v>
      </c>
      <c r="L337" s="91" t="s">
        <v>630</v>
      </c>
      <c r="M337" s="91" t="s">
        <v>542</v>
      </c>
      <c r="N337" s="95" t="s">
        <v>2350</v>
      </c>
      <c r="P337">
        <f>VLOOKUP(B337,'A4'!$AR$19:$AW$632,1,0)</f>
        <v>3532</v>
      </c>
    </row>
    <row r="338" spans="2:16" x14ac:dyDescent="0.55000000000000004">
      <c r="B338" s="94">
        <v>3533</v>
      </c>
      <c r="C338" s="91" t="s">
        <v>264</v>
      </c>
      <c r="D338" s="91" t="s">
        <v>2351</v>
      </c>
      <c r="E338" s="91" t="s">
        <v>2352</v>
      </c>
      <c r="F338" s="91" t="s">
        <v>289</v>
      </c>
      <c r="G338" s="91" t="s">
        <v>1008</v>
      </c>
      <c r="H338" s="91" t="s">
        <v>2353</v>
      </c>
      <c r="I338" s="91" t="s">
        <v>647</v>
      </c>
      <c r="J338" s="91" t="s">
        <v>248</v>
      </c>
      <c r="K338" s="91" t="s">
        <v>2354</v>
      </c>
      <c r="L338" s="91" t="s">
        <v>639</v>
      </c>
      <c r="M338" s="91" t="s">
        <v>625</v>
      </c>
      <c r="N338" s="95" t="s">
        <v>2355</v>
      </c>
      <c r="P338">
        <f>VLOOKUP(B338,'A4'!$AR$19:$AW$632,1,0)</f>
        <v>3533</v>
      </c>
    </row>
    <row r="339" spans="2:16" x14ac:dyDescent="0.55000000000000004">
      <c r="B339" s="94">
        <v>3534</v>
      </c>
      <c r="C339" s="91" t="s">
        <v>264</v>
      </c>
      <c r="D339" s="91" t="s">
        <v>2356</v>
      </c>
      <c r="E339" s="91" t="s">
        <v>1133</v>
      </c>
      <c r="F339" s="91" t="s">
        <v>653</v>
      </c>
      <c r="G339" s="91" t="s">
        <v>532</v>
      </c>
      <c r="H339" s="91" t="s">
        <v>2357</v>
      </c>
      <c r="I339" s="91" t="s">
        <v>239</v>
      </c>
      <c r="J339" s="91" t="s">
        <v>749</v>
      </c>
      <c r="K339" s="91" t="s">
        <v>2358</v>
      </c>
      <c r="L339" s="91" t="s">
        <v>532</v>
      </c>
      <c r="M339" s="91" t="s">
        <v>1042</v>
      </c>
      <c r="N339" s="95" t="s">
        <v>2359</v>
      </c>
      <c r="P339">
        <f>VLOOKUP(B339,'A4'!$AR$19:$AW$632,1,0)</f>
        <v>3534</v>
      </c>
    </row>
    <row r="340" spans="2:16" x14ac:dyDescent="0.55000000000000004">
      <c r="B340" s="94">
        <v>3535</v>
      </c>
      <c r="C340" s="91" t="s">
        <v>307</v>
      </c>
      <c r="D340" s="91" t="s">
        <v>2360</v>
      </c>
      <c r="E340" s="91" t="s">
        <v>2361</v>
      </c>
      <c r="F340" s="91" t="s">
        <v>620</v>
      </c>
      <c r="G340" s="91" t="s">
        <v>271</v>
      </c>
      <c r="H340" s="91" t="s">
        <v>2362</v>
      </c>
      <c r="I340" s="91" t="s">
        <v>374</v>
      </c>
      <c r="J340" s="91" t="s">
        <v>376</v>
      </c>
      <c r="K340" s="91" t="s">
        <v>2363</v>
      </c>
      <c r="L340" s="91" t="s">
        <v>524</v>
      </c>
      <c r="M340" s="91" t="s">
        <v>738</v>
      </c>
      <c r="N340" s="95" t="s">
        <v>2364</v>
      </c>
      <c r="P340">
        <f>VLOOKUP(B340,'A4'!$AR$19:$AW$632,1,0)</f>
        <v>3535</v>
      </c>
    </row>
    <row r="341" spans="2:16" x14ac:dyDescent="0.55000000000000004">
      <c r="B341" s="94">
        <v>3536</v>
      </c>
      <c r="C341" s="91" t="s">
        <v>307</v>
      </c>
      <c r="D341" s="91" t="s">
        <v>2365</v>
      </c>
      <c r="E341" s="91" t="s">
        <v>2366</v>
      </c>
      <c r="F341" s="91" t="s">
        <v>252</v>
      </c>
      <c r="G341" s="91" t="s">
        <v>625</v>
      </c>
      <c r="H341" s="91" t="s">
        <v>2367</v>
      </c>
      <c r="I341" s="91" t="s">
        <v>520</v>
      </c>
      <c r="J341" s="91" t="s">
        <v>526</v>
      </c>
      <c r="K341" s="91" t="s">
        <v>2368</v>
      </c>
      <c r="L341" s="91" t="s">
        <v>393</v>
      </c>
      <c r="M341" s="91" t="s">
        <v>314</v>
      </c>
      <c r="N341" s="95" t="s">
        <v>2369</v>
      </c>
      <c r="P341">
        <f>VLOOKUP(B341,'A4'!$AR$19:$AW$632,1,0)</f>
        <v>3536</v>
      </c>
    </row>
    <row r="342" spans="2:16" x14ac:dyDescent="0.55000000000000004">
      <c r="B342" s="94">
        <v>3537</v>
      </c>
      <c r="C342" s="91" t="s">
        <v>264</v>
      </c>
      <c r="D342" s="91" t="s">
        <v>1785</v>
      </c>
      <c r="E342" s="91" t="s">
        <v>2370</v>
      </c>
      <c r="F342" s="91" t="s">
        <v>734</v>
      </c>
      <c r="G342" s="91" t="s">
        <v>480</v>
      </c>
      <c r="H342" s="91" t="s">
        <v>2371</v>
      </c>
      <c r="I342" s="91" t="s">
        <v>274</v>
      </c>
      <c r="J342" s="91" t="s">
        <v>268</v>
      </c>
      <c r="K342" s="91" t="s">
        <v>2372</v>
      </c>
      <c r="L342" s="91" t="s">
        <v>820</v>
      </c>
      <c r="M342" s="91" t="s">
        <v>647</v>
      </c>
      <c r="N342" s="95" t="s">
        <v>2373</v>
      </c>
      <c r="P342">
        <f>VLOOKUP(B342,'A4'!$AR$19:$AW$632,1,0)</f>
        <v>3537</v>
      </c>
    </row>
    <row r="343" spans="2:16" x14ac:dyDescent="0.55000000000000004">
      <c r="B343" s="94">
        <v>3538</v>
      </c>
      <c r="C343" s="91" t="s">
        <v>307</v>
      </c>
      <c r="D343" s="91" t="s">
        <v>2374</v>
      </c>
      <c r="E343" s="91" t="s">
        <v>2375</v>
      </c>
      <c r="F343" s="91" t="s">
        <v>412</v>
      </c>
      <c r="G343" s="91" t="s">
        <v>343</v>
      </c>
      <c r="H343" s="91" t="s">
        <v>2376</v>
      </c>
      <c r="I343" s="91" t="s">
        <v>485</v>
      </c>
      <c r="J343" s="91" t="s">
        <v>310</v>
      </c>
      <c r="K343" s="91" t="s">
        <v>2377</v>
      </c>
      <c r="L343" s="91" t="s">
        <v>1044</v>
      </c>
      <c r="M343" s="91" t="s">
        <v>390</v>
      </c>
      <c r="N343" s="95" t="s">
        <v>2378</v>
      </c>
      <c r="P343">
        <f>VLOOKUP(B343,'A4'!$AR$19:$AW$632,1,0)</f>
        <v>3538</v>
      </c>
    </row>
    <row r="344" spans="2:16" x14ac:dyDescent="0.55000000000000004">
      <c r="B344" s="94">
        <v>3539</v>
      </c>
      <c r="C344" s="91" t="s">
        <v>307</v>
      </c>
      <c r="D344" s="91" t="s">
        <v>2379</v>
      </c>
      <c r="E344" s="91" t="s">
        <v>1509</v>
      </c>
      <c r="F344" s="91" t="s">
        <v>444</v>
      </c>
      <c r="G344" s="91" t="s">
        <v>262</v>
      </c>
      <c r="H344" s="91" t="s">
        <v>2380</v>
      </c>
      <c r="I344" s="91" t="s">
        <v>1767</v>
      </c>
      <c r="J344" s="91" t="s">
        <v>750</v>
      </c>
      <c r="K344" s="91" t="s">
        <v>2381</v>
      </c>
      <c r="L344" s="91" t="s">
        <v>1447</v>
      </c>
      <c r="M344" s="91" t="s">
        <v>374</v>
      </c>
      <c r="N344" s="95" t="s">
        <v>2382</v>
      </c>
      <c r="P344">
        <f>VLOOKUP(B344,'A4'!$AR$19:$AW$632,1,0)</f>
        <v>3539</v>
      </c>
    </row>
    <row r="345" spans="2:16" x14ac:dyDescent="0.55000000000000004">
      <c r="B345" s="94">
        <v>3540</v>
      </c>
      <c r="C345" s="91" t="s">
        <v>307</v>
      </c>
      <c r="D345" s="91" t="s">
        <v>2383</v>
      </c>
      <c r="E345" s="91" t="s">
        <v>2384</v>
      </c>
      <c r="F345" s="91" t="s">
        <v>745</v>
      </c>
      <c r="G345" s="91" t="s">
        <v>298</v>
      </c>
      <c r="H345" s="91" t="s">
        <v>2385</v>
      </c>
      <c r="I345" s="91" t="s">
        <v>228</v>
      </c>
      <c r="J345" s="91" t="s">
        <v>911</v>
      </c>
      <c r="K345" s="91" t="s">
        <v>2386</v>
      </c>
      <c r="L345" s="91" t="s">
        <v>2387</v>
      </c>
      <c r="M345" s="91" t="s">
        <v>2025</v>
      </c>
      <c r="N345" s="95" t="s">
        <v>2388</v>
      </c>
      <c r="P345">
        <f>VLOOKUP(B345,'A4'!$AR$19:$AW$632,1,0)</f>
        <v>3540</v>
      </c>
    </row>
    <row r="346" spans="2:16" x14ac:dyDescent="0.55000000000000004">
      <c r="B346" s="94">
        <v>3541</v>
      </c>
      <c r="C346" s="91" t="s">
        <v>307</v>
      </c>
      <c r="D346" s="91" t="s">
        <v>2389</v>
      </c>
      <c r="E346" s="91" t="s">
        <v>2390</v>
      </c>
      <c r="F346" s="91" t="s">
        <v>1630</v>
      </c>
      <c r="G346" s="91" t="s">
        <v>302</v>
      </c>
      <c r="H346" s="91" t="s">
        <v>2391</v>
      </c>
      <c r="I346" s="91" t="s">
        <v>1381</v>
      </c>
      <c r="J346" s="91" t="s">
        <v>675</v>
      </c>
      <c r="K346" s="91" t="s">
        <v>2392</v>
      </c>
      <c r="L346" s="91" t="s">
        <v>2393</v>
      </c>
      <c r="M346" s="91" t="s">
        <v>1068</v>
      </c>
      <c r="N346" s="95" t="s">
        <v>2394</v>
      </c>
      <c r="P346">
        <f>VLOOKUP(B346,'A4'!$AR$19:$AW$632,1,0)</f>
        <v>3541</v>
      </c>
    </row>
    <row r="347" spans="2:16" x14ac:dyDescent="0.55000000000000004">
      <c r="B347" s="94">
        <v>3542</v>
      </c>
      <c r="C347" s="91" t="s">
        <v>307</v>
      </c>
      <c r="D347" s="91" t="s">
        <v>2395</v>
      </c>
      <c r="E347" s="91" t="s">
        <v>2375</v>
      </c>
      <c r="F347" s="91" t="s">
        <v>411</v>
      </c>
      <c r="G347" s="91" t="s">
        <v>284</v>
      </c>
      <c r="H347" s="91" t="s">
        <v>2396</v>
      </c>
      <c r="I347" s="91" t="s">
        <v>2159</v>
      </c>
      <c r="J347" s="91" t="s">
        <v>1307</v>
      </c>
      <c r="K347" s="91" t="s">
        <v>2397</v>
      </c>
      <c r="L347" s="91" t="s">
        <v>894</v>
      </c>
      <c r="M347" s="91" t="s">
        <v>877</v>
      </c>
      <c r="N347" s="95" t="s">
        <v>2398</v>
      </c>
      <c r="P347">
        <f>VLOOKUP(B347,'A4'!$AR$19:$AW$632,1,0)</f>
        <v>3542</v>
      </c>
    </row>
    <row r="348" spans="2:16" x14ac:dyDescent="0.55000000000000004">
      <c r="B348" s="94">
        <v>3543</v>
      </c>
      <c r="C348" s="91" t="s">
        <v>307</v>
      </c>
      <c r="D348" s="91" t="s">
        <v>2399</v>
      </c>
      <c r="E348" s="91" t="s">
        <v>2400</v>
      </c>
      <c r="F348" s="91" t="s">
        <v>706</v>
      </c>
      <c r="G348" s="91" t="s">
        <v>666</v>
      </c>
      <c r="H348" s="91" t="s">
        <v>2401</v>
      </c>
      <c r="I348" s="91" t="s">
        <v>552</v>
      </c>
      <c r="J348" s="91" t="s">
        <v>517</v>
      </c>
      <c r="K348" s="91" t="s">
        <v>2402</v>
      </c>
      <c r="L348" s="91" t="s">
        <v>708</v>
      </c>
      <c r="M348" s="91" t="s">
        <v>311</v>
      </c>
      <c r="N348" s="95" t="s">
        <v>2403</v>
      </c>
      <c r="P348">
        <f>VLOOKUP(B348,'A4'!$AR$19:$AW$632,1,0)</f>
        <v>3543</v>
      </c>
    </row>
    <row r="349" spans="2:16" x14ac:dyDescent="0.55000000000000004">
      <c r="B349" s="94">
        <v>3544</v>
      </c>
      <c r="C349" s="91" t="s">
        <v>307</v>
      </c>
      <c r="D349" s="91" t="s">
        <v>2404</v>
      </c>
      <c r="E349" s="91" t="s">
        <v>2405</v>
      </c>
      <c r="F349" s="91" t="s">
        <v>1776</v>
      </c>
      <c r="G349" s="91" t="s">
        <v>382</v>
      </c>
      <c r="H349" s="91" t="s">
        <v>2406</v>
      </c>
      <c r="I349" s="91" t="s">
        <v>1964</v>
      </c>
      <c r="J349" s="91" t="s">
        <v>743</v>
      </c>
      <c r="K349" s="91" t="s">
        <v>2407</v>
      </c>
      <c r="L349" s="91" t="s">
        <v>928</v>
      </c>
      <c r="M349" s="91" t="s">
        <v>321</v>
      </c>
      <c r="N349" s="95" t="s">
        <v>2408</v>
      </c>
      <c r="P349">
        <f>VLOOKUP(B349,'A4'!$AR$19:$AW$632,1,0)</f>
        <v>3544</v>
      </c>
    </row>
    <row r="350" spans="2:16" x14ac:dyDescent="0.55000000000000004">
      <c r="B350" s="94">
        <v>3545</v>
      </c>
      <c r="C350" s="91" t="s">
        <v>307</v>
      </c>
      <c r="D350" s="91" t="s">
        <v>2409</v>
      </c>
      <c r="E350" s="91" t="s">
        <v>2410</v>
      </c>
      <c r="F350" s="91" t="s">
        <v>1228</v>
      </c>
      <c r="G350" s="91" t="s">
        <v>788</v>
      </c>
      <c r="H350" s="91" t="s">
        <v>2411</v>
      </c>
      <c r="I350" s="91" t="s">
        <v>1116</v>
      </c>
      <c r="J350" s="91" t="s">
        <v>1641</v>
      </c>
      <c r="K350" s="91" t="s">
        <v>2412</v>
      </c>
      <c r="L350" s="91" t="s">
        <v>1579</v>
      </c>
      <c r="M350" s="91" t="s">
        <v>1226</v>
      </c>
      <c r="N350" s="95" t="s">
        <v>2413</v>
      </c>
      <c r="P350">
        <f>VLOOKUP(B350,'A4'!$AR$19:$AW$632,1,0)</f>
        <v>3545</v>
      </c>
    </row>
    <row r="351" spans="2:16" x14ac:dyDescent="0.55000000000000004">
      <c r="B351" s="94">
        <v>3546</v>
      </c>
      <c r="C351" s="91" t="s">
        <v>307</v>
      </c>
      <c r="D351" s="91" t="s">
        <v>2414</v>
      </c>
      <c r="E351" s="91" t="s">
        <v>2415</v>
      </c>
      <c r="F351" s="91" t="s">
        <v>2416</v>
      </c>
      <c r="G351" s="91" t="s">
        <v>396</v>
      </c>
      <c r="H351" s="91" t="s">
        <v>2417</v>
      </c>
      <c r="I351" s="91" t="s">
        <v>578</v>
      </c>
      <c r="J351" s="91" t="s">
        <v>872</v>
      </c>
      <c r="K351" s="91" t="s">
        <v>2059</v>
      </c>
      <c r="L351" s="91" t="s">
        <v>2418</v>
      </c>
      <c r="M351" s="91" t="s">
        <v>225</v>
      </c>
      <c r="N351" s="95" t="s">
        <v>2419</v>
      </c>
      <c r="P351">
        <f>VLOOKUP(B351,'A4'!$AR$19:$AW$632,1,0)</f>
        <v>3546</v>
      </c>
    </row>
    <row r="352" spans="2:16" x14ac:dyDescent="0.55000000000000004">
      <c r="B352" s="94">
        <v>3547</v>
      </c>
      <c r="C352" s="91" t="s">
        <v>307</v>
      </c>
      <c r="D352" s="91" t="s">
        <v>371</v>
      </c>
      <c r="E352" s="91" t="s">
        <v>1310</v>
      </c>
      <c r="F352" s="91" t="s">
        <v>2159</v>
      </c>
      <c r="G352" s="91" t="s">
        <v>1402</v>
      </c>
      <c r="H352" s="91" t="s">
        <v>2420</v>
      </c>
      <c r="I352" s="91" t="s">
        <v>2421</v>
      </c>
      <c r="J352" s="91" t="s">
        <v>1022</v>
      </c>
      <c r="K352" s="91" t="s">
        <v>2422</v>
      </c>
      <c r="L352" s="91" t="s">
        <v>2423</v>
      </c>
      <c r="M352" s="91" t="s">
        <v>1185</v>
      </c>
      <c r="N352" s="95" t="s">
        <v>2424</v>
      </c>
      <c r="P352">
        <f>VLOOKUP(B352,'A4'!$AR$19:$AW$632,1,0)</f>
        <v>3547</v>
      </c>
    </row>
    <row r="353" spans="2:16" x14ac:dyDescent="0.55000000000000004">
      <c r="B353" s="94">
        <v>3548</v>
      </c>
      <c r="C353" s="91" t="s">
        <v>307</v>
      </c>
      <c r="D353" s="91" t="s">
        <v>2425</v>
      </c>
      <c r="E353" s="91" t="s">
        <v>1304</v>
      </c>
      <c r="F353" s="91" t="s">
        <v>760</v>
      </c>
      <c r="G353" s="91" t="s">
        <v>1148</v>
      </c>
      <c r="H353" s="91" t="s">
        <v>2426</v>
      </c>
      <c r="I353" s="91" t="s">
        <v>2427</v>
      </c>
      <c r="J353" s="91" t="s">
        <v>767</v>
      </c>
      <c r="K353" s="91" t="s">
        <v>2428</v>
      </c>
      <c r="L353" s="91" t="s">
        <v>2429</v>
      </c>
      <c r="M353" s="91" t="s">
        <v>2430</v>
      </c>
      <c r="N353" s="95" t="s">
        <v>2431</v>
      </c>
      <c r="P353">
        <f>VLOOKUP(B353,'A4'!$AR$19:$AW$632,1,0)</f>
        <v>3548</v>
      </c>
    </row>
    <row r="354" spans="2:16" x14ac:dyDescent="0.55000000000000004">
      <c r="B354" s="94">
        <v>3549</v>
      </c>
      <c r="C354" s="91" t="s">
        <v>307</v>
      </c>
      <c r="D354" s="91" t="s">
        <v>1236</v>
      </c>
      <c r="E354" s="91" t="s">
        <v>2432</v>
      </c>
      <c r="F354" s="91" t="s">
        <v>769</v>
      </c>
      <c r="G354" s="91" t="s">
        <v>1295</v>
      </c>
      <c r="H354" s="91" t="s">
        <v>2433</v>
      </c>
      <c r="I354" s="91" t="s">
        <v>1252</v>
      </c>
      <c r="J354" s="91" t="s">
        <v>1402</v>
      </c>
      <c r="K354" s="91" t="s">
        <v>2434</v>
      </c>
      <c r="L354" s="91" t="s">
        <v>1710</v>
      </c>
      <c r="M354" s="91" t="s">
        <v>1284</v>
      </c>
      <c r="N354" s="95" t="s">
        <v>2435</v>
      </c>
      <c r="P354">
        <f>VLOOKUP(B354,'A4'!$AR$19:$AW$632,1,0)</f>
        <v>3549</v>
      </c>
    </row>
    <row r="355" spans="2:16" x14ac:dyDescent="0.55000000000000004">
      <c r="B355" s="94">
        <v>3550</v>
      </c>
      <c r="C355" s="91" t="s">
        <v>307</v>
      </c>
      <c r="D355" s="91" t="s">
        <v>2436</v>
      </c>
      <c r="E355" s="91" t="s">
        <v>2437</v>
      </c>
      <c r="F355" s="91" t="s">
        <v>1219</v>
      </c>
      <c r="G355" s="91" t="s">
        <v>1466</v>
      </c>
      <c r="H355" s="91" t="s">
        <v>2438</v>
      </c>
      <c r="I355" s="91" t="s">
        <v>2439</v>
      </c>
      <c r="J355" s="91" t="s">
        <v>1767</v>
      </c>
      <c r="K355" s="91" t="s">
        <v>2440</v>
      </c>
      <c r="L355" s="91" t="s">
        <v>2441</v>
      </c>
      <c r="M355" s="91" t="s">
        <v>1801</v>
      </c>
      <c r="N355" s="95" t="s">
        <v>2442</v>
      </c>
      <c r="P355">
        <f>VLOOKUP(B355,'A4'!$AR$19:$AW$632,1,0)</f>
        <v>3550</v>
      </c>
    </row>
    <row r="356" spans="2:16" x14ac:dyDescent="0.55000000000000004">
      <c r="B356" s="94">
        <v>3551</v>
      </c>
      <c r="C356" s="91" t="s">
        <v>307</v>
      </c>
      <c r="D356" s="91" t="s">
        <v>2390</v>
      </c>
      <c r="E356" s="91" t="s">
        <v>1275</v>
      </c>
      <c r="F356" s="91" t="s">
        <v>221</v>
      </c>
      <c r="G356" s="91" t="s">
        <v>1466</v>
      </c>
      <c r="H356" s="91" t="s">
        <v>2443</v>
      </c>
      <c r="I356" s="91" t="s">
        <v>2444</v>
      </c>
      <c r="J356" s="91" t="s">
        <v>1767</v>
      </c>
      <c r="K356" s="91" t="s">
        <v>2445</v>
      </c>
      <c r="L356" s="91" t="s">
        <v>2446</v>
      </c>
      <c r="M356" s="91" t="s">
        <v>1801</v>
      </c>
      <c r="N356" s="95" t="s">
        <v>2447</v>
      </c>
      <c r="P356">
        <f>VLOOKUP(B356,'A4'!$AR$19:$AW$632,1,0)</f>
        <v>3551</v>
      </c>
    </row>
    <row r="357" spans="2:16" x14ac:dyDescent="0.55000000000000004">
      <c r="B357" s="94">
        <v>3552</v>
      </c>
      <c r="C357" s="91" t="s">
        <v>264</v>
      </c>
      <c r="D357" s="91" t="s">
        <v>2448</v>
      </c>
      <c r="E357" s="91" t="s">
        <v>2449</v>
      </c>
      <c r="F357" s="91" t="s">
        <v>288</v>
      </c>
      <c r="G357" s="91" t="s">
        <v>268</v>
      </c>
      <c r="H357" s="91" t="s">
        <v>2450</v>
      </c>
      <c r="I357" s="91" t="s">
        <v>369</v>
      </c>
      <c r="J357" s="91" t="s">
        <v>666</v>
      </c>
      <c r="K357" s="91" t="s">
        <v>2451</v>
      </c>
      <c r="L357" s="91" t="s">
        <v>706</v>
      </c>
      <c r="M357" s="91" t="s">
        <v>630</v>
      </c>
      <c r="N357" s="95" t="s">
        <v>2452</v>
      </c>
      <c r="P357">
        <f>VLOOKUP(B357,'A4'!$AR$19:$AW$632,1,0)</f>
        <v>3552</v>
      </c>
    </row>
    <row r="358" spans="2:16" x14ac:dyDescent="0.55000000000000004">
      <c r="B358" s="94">
        <v>3553</v>
      </c>
      <c r="C358" s="91" t="s">
        <v>307</v>
      </c>
      <c r="D358" s="91" t="s">
        <v>2453</v>
      </c>
      <c r="E358" s="91" t="s">
        <v>2361</v>
      </c>
      <c r="F358" s="91" t="s">
        <v>1471</v>
      </c>
      <c r="G358" s="91" t="s">
        <v>895</v>
      </c>
      <c r="H358" s="91" t="s">
        <v>2454</v>
      </c>
      <c r="I358" s="91" t="s">
        <v>1164</v>
      </c>
      <c r="J358" s="91" t="s">
        <v>461</v>
      </c>
      <c r="K358" s="91" t="s">
        <v>2455</v>
      </c>
      <c r="L358" s="91" t="s">
        <v>1898</v>
      </c>
      <c r="M358" s="91" t="s">
        <v>1428</v>
      </c>
      <c r="N358" s="95" t="s">
        <v>2456</v>
      </c>
      <c r="P358">
        <f>VLOOKUP(B358,'A4'!$AR$19:$AW$632,1,0)</f>
        <v>3553</v>
      </c>
    </row>
    <row r="359" spans="2:16" x14ac:dyDescent="0.55000000000000004">
      <c r="B359" s="94">
        <v>3554</v>
      </c>
      <c r="C359" s="91" t="s">
        <v>307</v>
      </c>
      <c r="D359" s="91" t="s">
        <v>2457</v>
      </c>
      <c r="E359" s="91" t="s">
        <v>2458</v>
      </c>
      <c r="F359" s="91" t="s">
        <v>1710</v>
      </c>
      <c r="G359" s="91" t="s">
        <v>1440</v>
      </c>
      <c r="H359" s="91" t="s">
        <v>1207</v>
      </c>
      <c r="I359" s="91" t="s">
        <v>2459</v>
      </c>
      <c r="J359" s="91" t="s">
        <v>1408</v>
      </c>
      <c r="K359" s="91" t="s">
        <v>559</v>
      </c>
      <c r="L359" s="91" t="s">
        <v>2460</v>
      </c>
      <c r="M359" s="91" t="s">
        <v>1408</v>
      </c>
      <c r="N359" s="95" t="s">
        <v>559</v>
      </c>
      <c r="P359">
        <f>VLOOKUP(B359,'A4'!$AR$19:$AW$632,1,0)</f>
        <v>3554</v>
      </c>
    </row>
    <row r="360" spans="2:16" x14ac:dyDescent="0.55000000000000004">
      <c r="B360" s="94">
        <v>3555</v>
      </c>
      <c r="C360" s="91" t="s">
        <v>307</v>
      </c>
      <c r="D360" s="91" t="s">
        <v>2461</v>
      </c>
      <c r="E360" s="91" t="s">
        <v>2462</v>
      </c>
      <c r="F360" s="91" t="s">
        <v>2463</v>
      </c>
      <c r="G360" s="91" t="s">
        <v>1408</v>
      </c>
      <c r="H360" s="91" t="s">
        <v>559</v>
      </c>
      <c r="I360" s="91" t="s">
        <v>2464</v>
      </c>
      <c r="J360" s="91" t="s">
        <v>1408</v>
      </c>
      <c r="K360" s="91" t="s">
        <v>559</v>
      </c>
      <c r="L360" s="91" t="s">
        <v>2465</v>
      </c>
      <c r="M360" s="91" t="s">
        <v>1408</v>
      </c>
      <c r="N360" s="95" t="s">
        <v>559</v>
      </c>
      <c r="P360">
        <f>VLOOKUP(B360,'A4'!$AR$19:$AW$632,1,0)</f>
        <v>3555</v>
      </c>
    </row>
    <row r="361" spans="2:16" x14ac:dyDescent="0.55000000000000004">
      <c r="B361" s="94">
        <v>3556</v>
      </c>
      <c r="C361" s="91" t="s">
        <v>307</v>
      </c>
      <c r="D361" s="91" t="s">
        <v>2466</v>
      </c>
      <c r="E361" s="91" t="s">
        <v>2467</v>
      </c>
      <c r="F361" s="91" t="s">
        <v>2418</v>
      </c>
      <c r="G361" s="91" t="s">
        <v>313</v>
      </c>
      <c r="H361" s="91" t="s">
        <v>2468</v>
      </c>
      <c r="I361" s="91" t="s">
        <v>2174</v>
      </c>
      <c r="J361" s="91" t="s">
        <v>1408</v>
      </c>
      <c r="K361" s="91" t="s">
        <v>559</v>
      </c>
      <c r="L361" s="91" t="s">
        <v>2469</v>
      </c>
      <c r="M361" s="91" t="s">
        <v>1408</v>
      </c>
      <c r="N361" s="95" t="s">
        <v>559</v>
      </c>
      <c r="P361">
        <f>VLOOKUP(B361,'A4'!$AR$19:$AW$632,1,0)</f>
        <v>3556</v>
      </c>
    </row>
    <row r="362" spans="2:16" x14ac:dyDescent="0.55000000000000004">
      <c r="B362" s="94">
        <v>3557</v>
      </c>
      <c r="C362" s="91" t="s">
        <v>307</v>
      </c>
      <c r="D362" s="91" t="s">
        <v>2470</v>
      </c>
      <c r="E362" s="91" t="s">
        <v>2471</v>
      </c>
      <c r="F362" s="91" t="s">
        <v>1329</v>
      </c>
      <c r="G362" s="91" t="s">
        <v>1408</v>
      </c>
      <c r="H362" s="91" t="s">
        <v>559</v>
      </c>
      <c r="I362" s="91" t="s">
        <v>2472</v>
      </c>
      <c r="J362" s="91" t="s">
        <v>1408</v>
      </c>
      <c r="K362" s="91" t="s">
        <v>559</v>
      </c>
      <c r="L362" s="91" t="s">
        <v>2473</v>
      </c>
      <c r="M362" s="91" t="s">
        <v>1408</v>
      </c>
      <c r="N362" s="95" t="s">
        <v>559</v>
      </c>
      <c r="P362">
        <f>VLOOKUP(B362,'A4'!$AR$19:$AW$632,1,0)</f>
        <v>3557</v>
      </c>
    </row>
    <row r="363" spans="2:16" x14ac:dyDescent="0.55000000000000004">
      <c r="B363" s="94">
        <v>3558</v>
      </c>
      <c r="C363" s="91" t="s">
        <v>307</v>
      </c>
      <c r="D363" s="91" t="s">
        <v>2474</v>
      </c>
      <c r="E363" s="91" t="s">
        <v>818</v>
      </c>
      <c r="F363" s="91" t="s">
        <v>928</v>
      </c>
      <c r="G363" s="91" t="s">
        <v>1250</v>
      </c>
      <c r="H363" s="91" t="s">
        <v>2475</v>
      </c>
      <c r="I363" s="91" t="s">
        <v>2476</v>
      </c>
      <c r="J363" s="91" t="s">
        <v>1408</v>
      </c>
      <c r="K363" s="91" t="s">
        <v>559</v>
      </c>
      <c r="L363" s="91" t="s">
        <v>1712</v>
      </c>
      <c r="M363" s="91" t="s">
        <v>1408</v>
      </c>
      <c r="N363" s="95" t="s">
        <v>559</v>
      </c>
      <c r="P363">
        <f>VLOOKUP(B363,'A4'!$AR$19:$AW$632,1,0)</f>
        <v>3558</v>
      </c>
    </row>
    <row r="364" spans="2:16" x14ac:dyDescent="0.55000000000000004">
      <c r="B364" s="94">
        <v>3559</v>
      </c>
      <c r="C364" s="91" t="s">
        <v>307</v>
      </c>
      <c r="D364" s="91" t="s">
        <v>2477</v>
      </c>
      <c r="E364" s="91" t="s">
        <v>2478</v>
      </c>
      <c r="F364" s="91" t="s">
        <v>2479</v>
      </c>
      <c r="G364" s="91" t="s">
        <v>2480</v>
      </c>
      <c r="H364" s="91" t="s">
        <v>2481</v>
      </c>
      <c r="I364" s="91" t="s">
        <v>2482</v>
      </c>
      <c r="J364" s="91" t="s">
        <v>1408</v>
      </c>
      <c r="K364" s="91" t="s">
        <v>559</v>
      </c>
      <c r="L364" s="91" t="s">
        <v>2483</v>
      </c>
      <c r="M364" s="91" t="s">
        <v>1408</v>
      </c>
      <c r="N364" s="95" t="s">
        <v>559</v>
      </c>
      <c r="P364">
        <f>VLOOKUP(B364,'A4'!$AR$19:$AW$632,1,0)</f>
        <v>3559</v>
      </c>
    </row>
    <row r="365" spans="2:16" x14ac:dyDescent="0.55000000000000004">
      <c r="B365" s="94">
        <v>3560</v>
      </c>
      <c r="C365" s="91" t="s">
        <v>307</v>
      </c>
      <c r="D365" s="91" t="s">
        <v>2484</v>
      </c>
      <c r="E365" s="91" t="s">
        <v>2485</v>
      </c>
      <c r="F365" s="91" t="s">
        <v>1477</v>
      </c>
      <c r="G365" s="91" t="s">
        <v>1434</v>
      </c>
      <c r="H365" s="91" t="s">
        <v>2486</v>
      </c>
      <c r="I365" s="91" t="s">
        <v>2487</v>
      </c>
      <c r="J365" s="91" t="s">
        <v>1881</v>
      </c>
      <c r="K365" s="91" t="s">
        <v>2488</v>
      </c>
      <c r="L365" s="91" t="s">
        <v>1736</v>
      </c>
      <c r="M365" s="91" t="s">
        <v>1468</v>
      </c>
      <c r="N365" s="95" t="s">
        <v>2489</v>
      </c>
      <c r="P365">
        <f>VLOOKUP(B365,'A4'!$AR$19:$AW$632,1,0)</f>
        <v>3560</v>
      </c>
    </row>
    <row r="366" spans="2:16" x14ac:dyDescent="0.55000000000000004">
      <c r="B366" s="94">
        <v>3561</v>
      </c>
      <c r="C366" s="91" t="s">
        <v>307</v>
      </c>
      <c r="D366" s="91" t="s">
        <v>2490</v>
      </c>
      <c r="E366" s="91" t="s">
        <v>2491</v>
      </c>
      <c r="F366" s="91" t="s">
        <v>948</v>
      </c>
      <c r="G366" s="91" t="s">
        <v>2165</v>
      </c>
      <c r="H366" s="91" t="s">
        <v>2492</v>
      </c>
      <c r="I366" s="91" t="s">
        <v>2146</v>
      </c>
      <c r="J366" s="91" t="s">
        <v>1408</v>
      </c>
      <c r="K366" s="91" t="s">
        <v>559</v>
      </c>
      <c r="L366" s="91" t="s">
        <v>1611</v>
      </c>
      <c r="M366" s="91" t="s">
        <v>1408</v>
      </c>
      <c r="N366" s="95" t="s">
        <v>559</v>
      </c>
      <c r="P366">
        <f>VLOOKUP(B366,'A4'!$AR$19:$AW$632,1,0)</f>
        <v>3561</v>
      </c>
    </row>
    <row r="367" spans="2:16" x14ac:dyDescent="0.55000000000000004">
      <c r="B367" s="94">
        <v>3562</v>
      </c>
      <c r="C367" s="91" t="s">
        <v>307</v>
      </c>
      <c r="D367" s="91" t="s">
        <v>2493</v>
      </c>
      <c r="E367" s="91" t="s">
        <v>2494</v>
      </c>
      <c r="F367" s="91" t="s">
        <v>1042</v>
      </c>
      <c r="G367" s="91" t="s">
        <v>890</v>
      </c>
      <c r="H367" s="91" t="s">
        <v>2495</v>
      </c>
      <c r="I367" s="91" t="s">
        <v>2334</v>
      </c>
      <c r="J367" s="91" t="s">
        <v>1295</v>
      </c>
      <c r="K367" s="91" t="s">
        <v>2496</v>
      </c>
      <c r="L367" s="91" t="s">
        <v>758</v>
      </c>
      <c r="M367" s="91" t="s">
        <v>328</v>
      </c>
      <c r="N367" s="95" t="s">
        <v>2497</v>
      </c>
      <c r="P367">
        <f>VLOOKUP(B367,'A4'!$AR$19:$AW$632,1,0)</f>
        <v>3562</v>
      </c>
    </row>
    <row r="368" spans="2:16" x14ac:dyDescent="0.55000000000000004">
      <c r="B368" s="94">
        <v>3563</v>
      </c>
      <c r="C368" s="91" t="s">
        <v>307</v>
      </c>
      <c r="D368" s="91" t="s">
        <v>2498</v>
      </c>
      <c r="E368" s="91" t="s">
        <v>1289</v>
      </c>
      <c r="F368" s="91" t="s">
        <v>346</v>
      </c>
      <c r="G368" s="91" t="s">
        <v>1390</v>
      </c>
      <c r="H368" s="91" t="s">
        <v>2499</v>
      </c>
      <c r="I368" s="91" t="s">
        <v>1434</v>
      </c>
      <c r="J368" s="91" t="s">
        <v>407</v>
      </c>
      <c r="K368" s="91" t="s">
        <v>2500</v>
      </c>
      <c r="L368" s="91" t="s">
        <v>1556</v>
      </c>
      <c r="M368" s="91" t="s">
        <v>1157</v>
      </c>
      <c r="N368" s="95" t="s">
        <v>2501</v>
      </c>
      <c r="P368">
        <f>VLOOKUP(B368,'A4'!$AR$19:$AW$632,1,0)</f>
        <v>3563</v>
      </c>
    </row>
    <row r="369" spans="2:16" x14ac:dyDescent="0.55000000000000004">
      <c r="B369" s="94">
        <v>3564</v>
      </c>
      <c r="C369" s="91" t="s">
        <v>264</v>
      </c>
      <c r="D369" s="91" t="s">
        <v>2502</v>
      </c>
      <c r="E369" s="91" t="s">
        <v>618</v>
      </c>
      <c r="F369" s="91" t="s">
        <v>268</v>
      </c>
      <c r="G369" s="91" t="s">
        <v>822</v>
      </c>
      <c r="H369" s="91" t="s">
        <v>2503</v>
      </c>
      <c r="I369" s="91" t="s">
        <v>611</v>
      </c>
      <c r="J369" s="91" t="s">
        <v>1135</v>
      </c>
      <c r="K369" s="91" t="s">
        <v>2504</v>
      </c>
      <c r="L369" s="91" t="s">
        <v>240</v>
      </c>
      <c r="M369" s="91" t="s">
        <v>382</v>
      </c>
      <c r="N369" s="95" t="s">
        <v>2505</v>
      </c>
      <c r="P369">
        <f>VLOOKUP(B369,'A4'!$AR$19:$AW$632,1,0)</f>
        <v>3564</v>
      </c>
    </row>
    <row r="370" spans="2:16" x14ac:dyDescent="0.55000000000000004">
      <c r="B370" s="94">
        <v>3565</v>
      </c>
      <c r="C370" s="91" t="s">
        <v>264</v>
      </c>
      <c r="D370" s="91" t="s">
        <v>2506</v>
      </c>
      <c r="E370" s="91" t="s">
        <v>2507</v>
      </c>
      <c r="F370" s="91" t="s">
        <v>268</v>
      </c>
      <c r="G370" s="91" t="s">
        <v>248</v>
      </c>
      <c r="H370" s="91" t="s">
        <v>2508</v>
      </c>
      <c r="I370" s="91" t="s">
        <v>271</v>
      </c>
      <c r="J370" s="91" t="s">
        <v>660</v>
      </c>
      <c r="K370" s="91" t="s">
        <v>2509</v>
      </c>
      <c r="L370" s="91" t="s">
        <v>239</v>
      </c>
      <c r="M370" s="91" t="s">
        <v>526</v>
      </c>
      <c r="N370" s="95" t="s">
        <v>2510</v>
      </c>
      <c r="P370">
        <f>VLOOKUP(B370,'A4'!$AR$19:$AW$632,1,0)</f>
        <v>3565</v>
      </c>
    </row>
    <row r="371" spans="2:16" x14ac:dyDescent="0.55000000000000004">
      <c r="B371" s="94">
        <v>3566</v>
      </c>
      <c r="C371" s="91" t="s">
        <v>264</v>
      </c>
      <c r="D371" s="91" t="s">
        <v>2511</v>
      </c>
      <c r="E371" s="91" t="s">
        <v>1399</v>
      </c>
      <c r="F371" s="91" t="s">
        <v>1645</v>
      </c>
      <c r="G371" s="91" t="s">
        <v>354</v>
      </c>
      <c r="H371" s="91" t="s">
        <v>2512</v>
      </c>
      <c r="I371" s="91" t="s">
        <v>364</v>
      </c>
      <c r="J371" s="91" t="s">
        <v>814</v>
      </c>
      <c r="K371" s="91" t="s">
        <v>2513</v>
      </c>
      <c r="L371" s="91" t="s">
        <v>364</v>
      </c>
      <c r="M371" s="91" t="s">
        <v>706</v>
      </c>
      <c r="N371" s="95" t="s">
        <v>2514</v>
      </c>
      <c r="P371">
        <f>VLOOKUP(B371,'A4'!$AR$19:$AW$632,1,0)</f>
        <v>3566</v>
      </c>
    </row>
    <row r="372" spans="2:16" x14ac:dyDescent="0.55000000000000004">
      <c r="B372" s="94">
        <v>3567</v>
      </c>
      <c r="C372" s="91" t="s">
        <v>489</v>
      </c>
      <c r="D372" s="91" t="s">
        <v>2515</v>
      </c>
      <c r="E372" s="91" t="s">
        <v>1383</v>
      </c>
      <c r="F372" s="91" t="s">
        <v>298</v>
      </c>
      <c r="G372" s="91" t="s">
        <v>1481</v>
      </c>
      <c r="H372" s="91" t="s">
        <v>2516</v>
      </c>
      <c r="I372" s="91" t="s">
        <v>273</v>
      </c>
      <c r="J372" s="91" t="s">
        <v>868</v>
      </c>
      <c r="K372" s="91" t="s">
        <v>2517</v>
      </c>
      <c r="L372" s="91" t="s">
        <v>1170</v>
      </c>
      <c r="M372" s="91" t="s">
        <v>1238</v>
      </c>
      <c r="N372" s="95" t="s">
        <v>2518</v>
      </c>
      <c r="P372">
        <f>VLOOKUP(B372,'A4'!$AR$19:$AW$632,1,0)</f>
        <v>3567</v>
      </c>
    </row>
    <row r="373" spans="2:16" x14ac:dyDescent="0.55000000000000004">
      <c r="B373" s="94">
        <v>3568</v>
      </c>
      <c r="C373" s="91" t="s">
        <v>489</v>
      </c>
      <c r="D373" s="91" t="s">
        <v>2519</v>
      </c>
      <c r="E373" s="91" t="s">
        <v>2520</v>
      </c>
      <c r="F373" s="91" t="s">
        <v>256</v>
      </c>
      <c r="G373" s="91" t="s">
        <v>256</v>
      </c>
      <c r="H373" s="91" t="s">
        <v>2521</v>
      </c>
      <c r="I373" s="91" t="s">
        <v>274</v>
      </c>
      <c r="J373" s="91" t="s">
        <v>550</v>
      </c>
      <c r="K373" s="91" t="s">
        <v>2522</v>
      </c>
      <c r="L373" s="91" t="s">
        <v>822</v>
      </c>
      <c r="M373" s="91" t="s">
        <v>279</v>
      </c>
      <c r="N373" s="95" t="s">
        <v>2523</v>
      </c>
      <c r="P373">
        <f>VLOOKUP(B373,'A4'!$AR$19:$AW$632,1,0)</f>
        <v>3568</v>
      </c>
    </row>
    <row r="374" spans="2:16" x14ac:dyDescent="0.55000000000000004">
      <c r="B374" s="94">
        <v>3569</v>
      </c>
      <c r="C374" s="91" t="s">
        <v>489</v>
      </c>
      <c r="D374" s="91" t="s">
        <v>1620</v>
      </c>
      <c r="E374" s="91" t="s">
        <v>2524</v>
      </c>
      <c r="F374" s="91" t="s">
        <v>246</v>
      </c>
      <c r="G374" s="91" t="s">
        <v>653</v>
      </c>
      <c r="H374" s="91" t="s">
        <v>2525</v>
      </c>
      <c r="I374" s="91" t="s">
        <v>613</v>
      </c>
      <c r="J374" s="91" t="s">
        <v>611</v>
      </c>
      <c r="K374" s="91" t="s">
        <v>2526</v>
      </c>
      <c r="L374" s="91" t="s">
        <v>750</v>
      </c>
      <c r="M374" s="91" t="s">
        <v>544</v>
      </c>
      <c r="N374" s="95" t="s">
        <v>2527</v>
      </c>
      <c r="P374">
        <f>VLOOKUP(B374,'A4'!$AR$19:$AW$632,1,0)</f>
        <v>3569</v>
      </c>
    </row>
    <row r="375" spans="2:16" x14ac:dyDescent="0.55000000000000004">
      <c r="B375" s="94">
        <v>3570</v>
      </c>
      <c r="C375" s="91" t="s">
        <v>242</v>
      </c>
      <c r="D375" s="91" t="s">
        <v>2528</v>
      </c>
      <c r="E375" s="91" t="s">
        <v>2529</v>
      </c>
      <c r="F375" s="91" t="s">
        <v>605</v>
      </c>
      <c r="G375" s="91" t="s">
        <v>651</v>
      </c>
      <c r="H375" s="91" t="s">
        <v>2530</v>
      </c>
      <c r="I375" s="91" t="s">
        <v>814</v>
      </c>
      <c r="J375" s="91" t="s">
        <v>680</v>
      </c>
      <c r="K375" s="91" t="s">
        <v>2531</v>
      </c>
      <c r="L375" s="91" t="s">
        <v>291</v>
      </c>
      <c r="M375" s="91" t="s">
        <v>234</v>
      </c>
      <c r="N375" s="95" t="s">
        <v>2532</v>
      </c>
      <c r="P375">
        <f>VLOOKUP(B375,'A4'!$AR$19:$AW$632,1,0)</f>
        <v>3570</v>
      </c>
    </row>
    <row r="376" spans="2:16" x14ac:dyDescent="0.55000000000000004">
      <c r="B376" s="94">
        <v>3817</v>
      </c>
      <c r="C376" s="91" t="s">
        <v>362</v>
      </c>
      <c r="D376" s="91" t="s">
        <v>1615</v>
      </c>
      <c r="E376" s="91" t="s">
        <v>2533</v>
      </c>
      <c r="F376" s="91" t="s">
        <v>357</v>
      </c>
      <c r="G376" s="91" t="s">
        <v>292</v>
      </c>
      <c r="H376" s="91" t="s">
        <v>2534</v>
      </c>
      <c r="I376" s="91" t="s">
        <v>234</v>
      </c>
      <c r="J376" s="91" t="s">
        <v>246</v>
      </c>
      <c r="K376" s="91" t="s">
        <v>2535</v>
      </c>
      <c r="L376" s="91" t="s">
        <v>647</v>
      </c>
      <c r="M376" s="91" t="s">
        <v>655</v>
      </c>
      <c r="N376" s="95" t="s">
        <v>2536</v>
      </c>
      <c r="P376">
        <f>VLOOKUP(B376,'A4'!$AR$19:$AW$632,1,0)</f>
        <v>3817</v>
      </c>
    </row>
    <row r="377" spans="2:16" x14ac:dyDescent="0.55000000000000004">
      <c r="B377" s="94">
        <v>3571</v>
      </c>
      <c r="C377" s="91" t="s">
        <v>307</v>
      </c>
      <c r="D377" s="91" t="s">
        <v>914</v>
      </c>
      <c r="E377" s="91" t="s">
        <v>1741</v>
      </c>
      <c r="F377" s="91" t="s">
        <v>708</v>
      </c>
      <c r="G377" s="91" t="s">
        <v>271</v>
      </c>
      <c r="H377" s="91" t="s">
        <v>2537</v>
      </c>
      <c r="I377" s="91" t="s">
        <v>541</v>
      </c>
      <c r="J377" s="91" t="s">
        <v>278</v>
      </c>
      <c r="K377" s="91" t="s">
        <v>2538</v>
      </c>
      <c r="L377" s="91" t="s">
        <v>620</v>
      </c>
      <c r="M377" s="91" t="s">
        <v>820</v>
      </c>
      <c r="N377" s="95" t="s">
        <v>2539</v>
      </c>
      <c r="P377">
        <f>VLOOKUP(B377,'A4'!$AR$19:$AW$632,1,0)</f>
        <v>3571</v>
      </c>
    </row>
    <row r="378" spans="2:16" x14ac:dyDescent="0.55000000000000004">
      <c r="B378" s="94">
        <v>3572</v>
      </c>
      <c r="C378" s="91" t="s">
        <v>307</v>
      </c>
      <c r="D378" s="91" t="s">
        <v>2540</v>
      </c>
      <c r="E378" s="91" t="s">
        <v>2541</v>
      </c>
      <c r="F378" s="91" t="s">
        <v>236</v>
      </c>
      <c r="G378" s="91" t="s">
        <v>516</v>
      </c>
      <c r="H378" s="91" t="s">
        <v>2542</v>
      </c>
      <c r="I378" s="91" t="s">
        <v>820</v>
      </c>
      <c r="J378" s="91" t="s">
        <v>259</v>
      </c>
      <c r="K378" s="91" t="s">
        <v>2543</v>
      </c>
      <c r="L378" s="91" t="s">
        <v>631</v>
      </c>
      <c r="M378" s="91" t="s">
        <v>1276</v>
      </c>
      <c r="N378" s="95" t="s">
        <v>2544</v>
      </c>
      <c r="P378">
        <f>VLOOKUP(B378,'A4'!$AR$19:$AW$632,1,0)</f>
        <v>3572</v>
      </c>
    </row>
    <row r="379" spans="2:16" x14ac:dyDescent="0.55000000000000004">
      <c r="B379" s="94">
        <v>3573</v>
      </c>
      <c r="C379" s="91" t="s">
        <v>307</v>
      </c>
      <c r="D379" s="91" t="s">
        <v>2545</v>
      </c>
      <c r="E379" s="91" t="s">
        <v>2546</v>
      </c>
      <c r="F379" s="91" t="s">
        <v>249</v>
      </c>
      <c r="G379" s="91" t="s">
        <v>613</v>
      </c>
      <c r="H379" s="91" t="s">
        <v>2547</v>
      </c>
      <c r="I379" s="91" t="s">
        <v>270</v>
      </c>
      <c r="J379" s="91" t="s">
        <v>770</v>
      </c>
      <c r="K379" s="91" t="s">
        <v>2548</v>
      </c>
      <c r="L379" s="91" t="s">
        <v>1042</v>
      </c>
      <c r="M379" s="91" t="s">
        <v>773</v>
      </c>
      <c r="N379" s="95" t="s">
        <v>2549</v>
      </c>
      <c r="P379">
        <f>VLOOKUP(B379,'A4'!$AR$19:$AW$632,1,0)</f>
        <v>3573</v>
      </c>
    </row>
    <row r="380" spans="2:16" x14ac:dyDescent="0.55000000000000004">
      <c r="B380" s="94">
        <v>3574</v>
      </c>
      <c r="C380" s="91" t="s">
        <v>307</v>
      </c>
      <c r="D380" s="91" t="s">
        <v>2550</v>
      </c>
      <c r="E380" s="91" t="s">
        <v>2214</v>
      </c>
      <c r="F380" s="91" t="s">
        <v>738</v>
      </c>
      <c r="G380" s="91" t="s">
        <v>625</v>
      </c>
      <c r="H380" s="91" t="s">
        <v>2551</v>
      </c>
      <c r="I380" s="91" t="s">
        <v>520</v>
      </c>
      <c r="J380" s="91" t="s">
        <v>1033</v>
      </c>
      <c r="K380" s="91" t="s">
        <v>2552</v>
      </c>
      <c r="L380" s="91" t="s">
        <v>535</v>
      </c>
      <c r="M380" s="91" t="s">
        <v>302</v>
      </c>
      <c r="N380" s="95" t="s">
        <v>2553</v>
      </c>
      <c r="P380">
        <f>VLOOKUP(B380,'A4'!$AR$19:$AW$632,1,0)</f>
        <v>3574</v>
      </c>
    </row>
    <row r="381" spans="2:16" x14ac:dyDescent="0.55000000000000004">
      <c r="B381" s="94">
        <v>3575</v>
      </c>
      <c r="C381" s="91" t="s">
        <v>307</v>
      </c>
      <c r="D381" s="91" t="s">
        <v>2554</v>
      </c>
      <c r="E381" s="91" t="s">
        <v>514</v>
      </c>
      <c r="F381" s="91" t="s">
        <v>1135</v>
      </c>
      <c r="G381" s="91" t="s">
        <v>628</v>
      </c>
      <c r="H381" s="91" t="s">
        <v>2555</v>
      </c>
      <c r="I381" s="91" t="s">
        <v>1140</v>
      </c>
      <c r="J381" s="91" t="s">
        <v>1135</v>
      </c>
      <c r="K381" s="91" t="s">
        <v>2556</v>
      </c>
      <c r="L381" s="91" t="s">
        <v>1787</v>
      </c>
      <c r="M381" s="91" t="s">
        <v>382</v>
      </c>
      <c r="N381" s="95" t="s">
        <v>2557</v>
      </c>
      <c r="P381">
        <f>VLOOKUP(B381,'A4'!$AR$19:$AW$632,1,0)</f>
        <v>3575</v>
      </c>
    </row>
    <row r="382" spans="2:16" x14ac:dyDescent="0.55000000000000004">
      <c r="B382" s="94">
        <v>3576</v>
      </c>
      <c r="C382" s="91" t="s">
        <v>242</v>
      </c>
      <c r="D382" s="91" t="s">
        <v>2558</v>
      </c>
      <c r="E382" s="91" t="s">
        <v>2559</v>
      </c>
      <c r="F382" s="91" t="s">
        <v>1545</v>
      </c>
      <c r="G382" s="91" t="s">
        <v>1027</v>
      </c>
      <c r="H382" s="91" t="s">
        <v>2560</v>
      </c>
      <c r="I382" s="91" t="s">
        <v>2561</v>
      </c>
      <c r="J382" s="91" t="s">
        <v>2118</v>
      </c>
      <c r="K382" s="91" t="s">
        <v>2562</v>
      </c>
      <c r="L382" s="91" t="s">
        <v>2563</v>
      </c>
      <c r="M382" s="91" t="s">
        <v>2334</v>
      </c>
      <c r="N382" s="95" t="s">
        <v>2564</v>
      </c>
      <c r="P382">
        <f>VLOOKUP(B382,'A4'!$AR$19:$AW$632,1,0)</f>
        <v>3576</v>
      </c>
    </row>
    <row r="383" spans="2:16" x14ac:dyDescent="0.55000000000000004">
      <c r="B383" s="94">
        <v>3577</v>
      </c>
      <c r="C383" s="91" t="s">
        <v>307</v>
      </c>
      <c r="D383" s="91" t="s">
        <v>2565</v>
      </c>
      <c r="E383" s="91" t="s">
        <v>2566</v>
      </c>
      <c r="F383" s="91" t="s">
        <v>2215</v>
      </c>
      <c r="G383" s="91" t="s">
        <v>1232</v>
      </c>
      <c r="H383" s="91" t="s">
        <v>2567</v>
      </c>
      <c r="I383" s="91" t="s">
        <v>2568</v>
      </c>
      <c r="J383" s="91" t="s">
        <v>435</v>
      </c>
      <c r="K383" s="91" t="s">
        <v>2569</v>
      </c>
      <c r="L383" s="91" t="s">
        <v>2570</v>
      </c>
      <c r="M383" s="91" t="s">
        <v>1408</v>
      </c>
      <c r="N383" s="95" t="s">
        <v>559</v>
      </c>
      <c r="P383">
        <f>VLOOKUP(B383,'A4'!$AR$19:$AW$632,1,0)</f>
        <v>3577</v>
      </c>
    </row>
    <row r="384" spans="2:16" x14ac:dyDescent="0.55000000000000004">
      <c r="B384" s="94">
        <v>3578</v>
      </c>
      <c r="C384" s="91" t="s">
        <v>307</v>
      </c>
      <c r="D384" s="91" t="s">
        <v>2571</v>
      </c>
      <c r="E384" s="91" t="s">
        <v>2572</v>
      </c>
      <c r="F384" s="91" t="s">
        <v>2573</v>
      </c>
      <c r="G384" s="91" t="s">
        <v>392</v>
      </c>
      <c r="H384" s="91" t="s">
        <v>2147</v>
      </c>
      <c r="I384" s="91" t="s">
        <v>2574</v>
      </c>
      <c r="J384" s="91" t="s">
        <v>1188</v>
      </c>
      <c r="K384" s="91" t="s">
        <v>2575</v>
      </c>
      <c r="L384" s="91" t="s">
        <v>2576</v>
      </c>
      <c r="M384" s="91" t="s">
        <v>2577</v>
      </c>
      <c r="N384" s="95" t="s">
        <v>2578</v>
      </c>
      <c r="P384">
        <f>VLOOKUP(B384,'A4'!$AR$19:$AW$632,1,0)</f>
        <v>3578</v>
      </c>
    </row>
    <row r="385" spans="2:16" x14ac:dyDescent="0.55000000000000004">
      <c r="B385" s="94">
        <v>3579</v>
      </c>
      <c r="C385" s="91" t="s">
        <v>307</v>
      </c>
      <c r="D385" s="91" t="s">
        <v>2579</v>
      </c>
      <c r="E385" s="91" t="s">
        <v>2580</v>
      </c>
      <c r="F385" s="91" t="s">
        <v>2581</v>
      </c>
      <c r="G385" s="91" t="s">
        <v>1244</v>
      </c>
      <c r="H385" s="91" t="s">
        <v>2582</v>
      </c>
      <c r="I385" s="91" t="s">
        <v>2583</v>
      </c>
      <c r="J385" s="91" t="s">
        <v>1408</v>
      </c>
      <c r="K385" s="91" t="s">
        <v>559</v>
      </c>
      <c r="L385" s="91" t="s">
        <v>1582</v>
      </c>
      <c r="M385" s="91" t="s">
        <v>1408</v>
      </c>
      <c r="N385" s="95" t="s">
        <v>559</v>
      </c>
      <c r="P385">
        <f>VLOOKUP(B385,'A4'!$AR$19:$AW$632,1,0)</f>
        <v>3579</v>
      </c>
    </row>
    <row r="386" spans="2:16" x14ac:dyDescent="0.55000000000000004">
      <c r="B386" s="94">
        <v>3580</v>
      </c>
      <c r="C386" s="91" t="s">
        <v>307</v>
      </c>
      <c r="D386" s="91" t="s">
        <v>2584</v>
      </c>
      <c r="E386" s="91" t="s">
        <v>2585</v>
      </c>
      <c r="F386" s="91" t="s">
        <v>2586</v>
      </c>
      <c r="G386" s="91" t="s">
        <v>455</v>
      </c>
      <c r="H386" s="91" t="s">
        <v>2587</v>
      </c>
      <c r="I386" s="91" t="s">
        <v>2588</v>
      </c>
      <c r="J386" s="91" t="s">
        <v>1408</v>
      </c>
      <c r="K386" s="91" t="s">
        <v>559</v>
      </c>
      <c r="L386" s="91" t="s">
        <v>937</v>
      </c>
      <c r="M386" s="91" t="s">
        <v>1408</v>
      </c>
      <c r="N386" s="95" t="s">
        <v>559</v>
      </c>
      <c r="P386">
        <f>VLOOKUP(B386,'A4'!$AR$19:$AW$632,1,0)</f>
        <v>3580</v>
      </c>
    </row>
    <row r="387" spans="2:16" x14ac:dyDescent="0.55000000000000004">
      <c r="B387" s="94">
        <v>3581</v>
      </c>
      <c r="C387" s="91" t="s">
        <v>307</v>
      </c>
      <c r="D387" s="91" t="s">
        <v>2589</v>
      </c>
      <c r="E387" s="91" t="s">
        <v>2171</v>
      </c>
      <c r="F387" s="91" t="s">
        <v>2590</v>
      </c>
      <c r="G387" s="91" t="s">
        <v>1198</v>
      </c>
      <c r="H387" s="91" t="s">
        <v>2591</v>
      </c>
      <c r="I387" s="91" t="s">
        <v>2592</v>
      </c>
      <c r="J387" s="91" t="s">
        <v>1408</v>
      </c>
      <c r="K387" s="91" t="s">
        <v>559</v>
      </c>
      <c r="L387" s="91" t="s">
        <v>2593</v>
      </c>
      <c r="M387" s="91" t="s">
        <v>1408</v>
      </c>
      <c r="N387" s="95" t="s">
        <v>559</v>
      </c>
      <c r="P387">
        <f>VLOOKUP(B387,'A4'!$AR$19:$AW$632,1,0)</f>
        <v>3581</v>
      </c>
    </row>
    <row r="388" spans="2:16" x14ac:dyDescent="0.55000000000000004">
      <c r="B388" s="94">
        <v>3582</v>
      </c>
      <c r="C388" s="91" t="s">
        <v>264</v>
      </c>
      <c r="D388" s="91" t="s">
        <v>2594</v>
      </c>
      <c r="E388" s="91" t="s">
        <v>2595</v>
      </c>
      <c r="F388" s="91" t="s">
        <v>734</v>
      </c>
      <c r="G388" s="91" t="s">
        <v>271</v>
      </c>
      <c r="H388" s="91" t="s">
        <v>2596</v>
      </c>
      <c r="I388" s="91" t="s">
        <v>239</v>
      </c>
      <c r="J388" s="91" t="s">
        <v>278</v>
      </c>
      <c r="K388" s="91" t="s">
        <v>2597</v>
      </c>
      <c r="L388" s="91" t="s">
        <v>343</v>
      </c>
      <c r="M388" s="91" t="s">
        <v>820</v>
      </c>
      <c r="N388" s="95" t="s">
        <v>2598</v>
      </c>
      <c r="P388">
        <f>VLOOKUP(B388,'A4'!$AR$19:$AW$632,1,0)</f>
        <v>3582</v>
      </c>
    </row>
    <row r="389" spans="2:16" x14ac:dyDescent="0.55000000000000004">
      <c r="B389" s="94">
        <v>3583</v>
      </c>
      <c r="C389" s="91" t="s">
        <v>264</v>
      </c>
      <c r="D389" s="91" t="s">
        <v>2599</v>
      </c>
      <c r="E389" s="91" t="s">
        <v>2600</v>
      </c>
      <c r="F389" s="91" t="s">
        <v>680</v>
      </c>
      <c r="G389" s="91" t="s">
        <v>738</v>
      </c>
      <c r="H389" s="91" t="s">
        <v>2601</v>
      </c>
      <c r="I389" s="91" t="s">
        <v>550</v>
      </c>
      <c r="J389" s="91" t="s">
        <v>270</v>
      </c>
      <c r="K389" s="91" t="s">
        <v>2602</v>
      </c>
      <c r="L389" s="91" t="s">
        <v>611</v>
      </c>
      <c r="M389" s="91" t="s">
        <v>911</v>
      </c>
      <c r="N389" s="95" t="s">
        <v>2603</v>
      </c>
      <c r="P389">
        <f>VLOOKUP(B389,'A4'!$AR$19:$AW$632,1,0)</f>
        <v>3583</v>
      </c>
    </row>
    <row r="390" spans="2:16" x14ac:dyDescent="0.55000000000000004">
      <c r="B390" s="94">
        <v>3584</v>
      </c>
      <c r="C390" s="91" t="s">
        <v>264</v>
      </c>
      <c r="D390" s="91" t="s">
        <v>2604</v>
      </c>
      <c r="E390" s="91" t="s">
        <v>2605</v>
      </c>
      <c r="F390" s="91" t="s">
        <v>724</v>
      </c>
      <c r="G390" s="91" t="s">
        <v>660</v>
      </c>
      <c r="H390" s="91" t="s">
        <v>2606</v>
      </c>
      <c r="I390" s="91" t="s">
        <v>376</v>
      </c>
      <c r="J390" s="91" t="s">
        <v>890</v>
      </c>
      <c r="K390" s="91" t="s">
        <v>2607</v>
      </c>
      <c r="L390" s="91" t="s">
        <v>1033</v>
      </c>
      <c r="M390" s="91" t="s">
        <v>906</v>
      </c>
      <c r="N390" s="95" t="s">
        <v>2608</v>
      </c>
      <c r="P390">
        <f>VLOOKUP(B390,'A4'!$AR$19:$AW$632,1,0)</f>
        <v>3584</v>
      </c>
    </row>
    <row r="391" spans="2:16" x14ac:dyDescent="0.55000000000000004">
      <c r="B391" s="94">
        <v>3811</v>
      </c>
      <c r="C391" s="91" t="s">
        <v>482</v>
      </c>
      <c r="D391" s="91" t="s">
        <v>2609</v>
      </c>
      <c r="E391" s="91" t="s">
        <v>2333</v>
      </c>
      <c r="F391" s="91" t="s">
        <v>552</v>
      </c>
      <c r="G391" s="91" t="s">
        <v>1008</v>
      </c>
      <c r="H391" s="91" t="s">
        <v>2610</v>
      </c>
      <c r="I391" s="91" t="s">
        <v>550</v>
      </c>
      <c r="J391" s="91" t="s">
        <v>544</v>
      </c>
      <c r="K391" s="91" t="s">
        <v>2611</v>
      </c>
      <c r="L391" s="91" t="s">
        <v>611</v>
      </c>
      <c r="M391" s="91" t="s">
        <v>249</v>
      </c>
      <c r="N391" s="95" t="s">
        <v>2612</v>
      </c>
      <c r="P391">
        <f>VLOOKUP(B391,'A4'!$AR$19:$AW$632,1,0)</f>
        <v>3811</v>
      </c>
    </row>
    <row r="392" spans="2:16" x14ac:dyDescent="0.55000000000000004">
      <c r="B392" s="94">
        <v>3810</v>
      </c>
      <c r="C392" s="91" t="s">
        <v>482</v>
      </c>
      <c r="D392" s="91" t="s">
        <v>2613</v>
      </c>
      <c r="E392" s="91" t="s">
        <v>2614</v>
      </c>
      <c r="F392" s="91" t="s">
        <v>501</v>
      </c>
      <c r="G392" s="91" t="s">
        <v>479</v>
      </c>
      <c r="H392" s="91" t="s">
        <v>2615</v>
      </c>
      <c r="I392" s="91" t="s">
        <v>2104</v>
      </c>
      <c r="J392" s="91" t="s">
        <v>603</v>
      </c>
      <c r="K392" s="91" t="s">
        <v>2616</v>
      </c>
      <c r="L392" s="91" t="s">
        <v>2104</v>
      </c>
      <c r="M392" s="91" t="s">
        <v>603</v>
      </c>
      <c r="N392" s="95" t="s">
        <v>2617</v>
      </c>
      <c r="P392">
        <f>VLOOKUP(B392,'A4'!$AR$19:$AW$632,1,0)</f>
        <v>3810</v>
      </c>
    </row>
    <row r="393" spans="2:16" x14ac:dyDescent="0.55000000000000004">
      <c r="B393" s="94">
        <v>3585</v>
      </c>
      <c r="C393" s="91" t="s">
        <v>2327</v>
      </c>
      <c r="D393" s="91" t="s">
        <v>2618</v>
      </c>
      <c r="E393" s="91" t="s">
        <v>2619</v>
      </c>
      <c r="F393" s="91" t="s">
        <v>532</v>
      </c>
      <c r="G393" s="91" t="s">
        <v>544</v>
      </c>
      <c r="H393" s="91" t="s">
        <v>2620</v>
      </c>
      <c r="I393" s="91" t="s">
        <v>1035</v>
      </c>
      <c r="J393" s="91" t="s">
        <v>252</v>
      </c>
      <c r="K393" s="91" t="s">
        <v>2621</v>
      </c>
      <c r="L393" s="91" t="s">
        <v>1481</v>
      </c>
      <c r="M393" s="91" t="s">
        <v>532</v>
      </c>
      <c r="N393" s="95" t="s">
        <v>2622</v>
      </c>
      <c r="P393">
        <f>VLOOKUP(B393,'A4'!$AR$19:$AW$632,1,0)</f>
        <v>3585</v>
      </c>
    </row>
    <row r="394" spans="2:16" x14ac:dyDescent="0.55000000000000004">
      <c r="B394" s="94">
        <v>3586</v>
      </c>
      <c r="C394" s="91" t="s">
        <v>307</v>
      </c>
      <c r="D394" s="91" t="s">
        <v>2623</v>
      </c>
      <c r="E394" s="91" t="s">
        <v>2624</v>
      </c>
      <c r="F394" s="91" t="s">
        <v>2625</v>
      </c>
      <c r="G394" s="91" t="s">
        <v>885</v>
      </c>
      <c r="H394" s="91" t="s">
        <v>2626</v>
      </c>
      <c r="I394" s="91" t="s">
        <v>2627</v>
      </c>
      <c r="J394" s="91" t="s">
        <v>429</v>
      </c>
      <c r="K394" s="91" t="s">
        <v>2628</v>
      </c>
      <c r="L394" s="91" t="s">
        <v>2629</v>
      </c>
      <c r="M394" s="91" t="s">
        <v>1397</v>
      </c>
      <c r="N394" s="95" t="s">
        <v>2630</v>
      </c>
      <c r="P394">
        <f>VLOOKUP(B394,'A4'!$AR$19:$AW$632,1,0)</f>
        <v>3586</v>
      </c>
    </row>
    <row r="395" spans="2:16" x14ac:dyDescent="0.55000000000000004">
      <c r="B395" s="94">
        <v>3587</v>
      </c>
      <c r="C395" s="91" t="s">
        <v>307</v>
      </c>
      <c r="D395" s="91" t="s">
        <v>2631</v>
      </c>
      <c r="E395" s="91" t="s">
        <v>2632</v>
      </c>
      <c r="F395" s="91" t="s">
        <v>2633</v>
      </c>
      <c r="G395" s="91" t="s">
        <v>1130</v>
      </c>
      <c r="H395" s="91" t="s">
        <v>2634</v>
      </c>
      <c r="I395" s="91" t="s">
        <v>2635</v>
      </c>
      <c r="J395" s="91" t="s">
        <v>2007</v>
      </c>
      <c r="K395" s="91" t="s">
        <v>2636</v>
      </c>
      <c r="L395" s="91" t="s">
        <v>2637</v>
      </c>
      <c r="M395" s="91" t="s">
        <v>332</v>
      </c>
      <c r="N395" s="95" t="s">
        <v>2638</v>
      </c>
      <c r="P395">
        <f>VLOOKUP(B395,'A4'!$AR$19:$AW$632,1,0)</f>
        <v>3587</v>
      </c>
    </row>
    <row r="396" spans="2:16" x14ac:dyDescent="0.55000000000000004">
      <c r="B396" s="94">
        <v>3588</v>
      </c>
      <c r="C396" s="91" t="s">
        <v>242</v>
      </c>
      <c r="D396" s="91" t="s">
        <v>2639</v>
      </c>
      <c r="E396" s="91" t="s">
        <v>1688</v>
      </c>
      <c r="F396" s="91" t="s">
        <v>697</v>
      </c>
      <c r="G396" s="91" t="s">
        <v>724</v>
      </c>
      <c r="H396" s="91" t="s">
        <v>2640</v>
      </c>
      <c r="I396" s="91" t="s">
        <v>627</v>
      </c>
      <c r="J396" s="91" t="s">
        <v>311</v>
      </c>
      <c r="K396" s="91" t="s">
        <v>2641</v>
      </c>
      <c r="L396" s="91" t="s">
        <v>630</v>
      </c>
      <c r="M396" s="91" t="s">
        <v>248</v>
      </c>
      <c r="N396" s="95" t="s">
        <v>2642</v>
      </c>
      <c r="P396">
        <f>VLOOKUP(B396,'A4'!$AR$19:$AW$632,1,0)</f>
        <v>3588</v>
      </c>
    </row>
    <row r="397" spans="2:16" x14ac:dyDescent="0.55000000000000004">
      <c r="B397" s="94">
        <v>3589</v>
      </c>
      <c r="C397" s="91" t="s">
        <v>242</v>
      </c>
      <c r="D397" s="91" t="s">
        <v>2643</v>
      </c>
      <c r="E397" s="91" t="s">
        <v>2644</v>
      </c>
      <c r="F397" s="91" t="s">
        <v>360</v>
      </c>
      <c r="G397" s="91" t="s">
        <v>724</v>
      </c>
      <c r="H397" s="91" t="s">
        <v>2645</v>
      </c>
      <c r="I397" s="91" t="s">
        <v>267</v>
      </c>
      <c r="J397" s="91" t="s">
        <v>311</v>
      </c>
      <c r="K397" s="91" t="s">
        <v>2646</v>
      </c>
      <c r="L397" s="91" t="s">
        <v>655</v>
      </c>
      <c r="M397" s="91" t="s">
        <v>240</v>
      </c>
      <c r="N397" s="95" t="s">
        <v>2647</v>
      </c>
      <c r="P397">
        <f>VLOOKUP(B397,'A4'!$AR$19:$AW$632,1,0)</f>
        <v>3589</v>
      </c>
    </row>
    <row r="398" spans="2:16" x14ac:dyDescent="0.55000000000000004">
      <c r="B398" s="94">
        <v>3818</v>
      </c>
      <c r="C398" s="91" t="s">
        <v>230</v>
      </c>
      <c r="D398" s="91" t="s">
        <v>2648</v>
      </c>
      <c r="E398" s="91" t="s">
        <v>2333</v>
      </c>
      <c r="F398" s="91" t="s">
        <v>356</v>
      </c>
      <c r="G398" s="91" t="s">
        <v>552</v>
      </c>
      <c r="H398" s="91" t="s">
        <v>2649</v>
      </c>
      <c r="I398" s="91" t="s">
        <v>369</v>
      </c>
      <c r="J398" s="91" t="s">
        <v>267</v>
      </c>
      <c r="K398" s="91" t="s">
        <v>2650</v>
      </c>
      <c r="L398" s="91" t="s">
        <v>357</v>
      </c>
      <c r="M398" s="91" t="s">
        <v>246</v>
      </c>
      <c r="N398" s="95" t="s">
        <v>2651</v>
      </c>
      <c r="P398">
        <f>VLOOKUP(B398,'A4'!$AR$19:$AW$632,1,0)</f>
        <v>3818</v>
      </c>
    </row>
    <row r="399" spans="2:16" x14ac:dyDescent="0.55000000000000004">
      <c r="B399" s="94">
        <v>3590</v>
      </c>
      <c r="C399" s="91" t="s">
        <v>264</v>
      </c>
      <c r="D399" s="91" t="s">
        <v>2652</v>
      </c>
      <c r="E399" s="91" t="s">
        <v>2653</v>
      </c>
      <c r="F399" s="91" t="s">
        <v>2104</v>
      </c>
      <c r="G399" s="91" t="s">
        <v>366</v>
      </c>
      <c r="H399" s="91" t="s">
        <v>2654</v>
      </c>
      <c r="I399" s="91" t="s">
        <v>2104</v>
      </c>
      <c r="J399" s="91" t="s">
        <v>368</v>
      </c>
      <c r="K399" s="91" t="s">
        <v>2655</v>
      </c>
      <c r="L399" s="91" t="s">
        <v>2104</v>
      </c>
      <c r="M399" s="91" t="s">
        <v>368</v>
      </c>
      <c r="N399" s="95" t="s">
        <v>2656</v>
      </c>
      <c r="P399">
        <f>VLOOKUP(B399,'A4'!$AR$19:$AW$632,1,0)</f>
        <v>3590</v>
      </c>
    </row>
    <row r="400" spans="2:16" x14ac:dyDescent="0.55000000000000004">
      <c r="B400" s="94">
        <v>3591</v>
      </c>
      <c r="C400" s="91" t="s">
        <v>264</v>
      </c>
      <c r="D400" s="91" t="s">
        <v>2657</v>
      </c>
      <c r="E400" s="91" t="s">
        <v>2658</v>
      </c>
      <c r="F400" s="91" t="s">
        <v>1460</v>
      </c>
      <c r="G400" s="91" t="s">
        <v>368</v>
      </c>
      <c r="H400" s="91" t="s">
        <v>2659</v>
      </c>
      <c r="I400" s="91" t="s">
        <v>502</v>
      </c>
      <c r="J400" s="91" t="s">
        <v>669</v>
      </c>
      <c r="K400" s="91" t="s">
        <v>2660</v>
      </c>
      <c r="L400" s="91" t="s">
        <v>502</v>
      </c>
      <c r="M400" s="91" t="s">
        <v>669</v>
      </c>
      <c r="N400" s="95" t="s">
        <v>2661</v>
      </c>
      <c r="P400">
        <f>VLOOKUP(B400,'A4'!$AR$19:$AW$632,1,0)</f>
        <v>3591</v>
      </c>
    </row>
    <row r="401" spans="2:16" x14ac:dyDescent="0.55000000000000004">
      <c r="B401" s="94">
        <v>3592</v>
      </c>
      <c r="C401" s="91" t="s">
        <v>264</v>
      </c>
      <c r="D401" s="91" t="s">
        <v>2662</v>
      </c>
      <c r="E401" s="91" t="s">
        <v>538</v>
      </c>
      <c r="F401" s="91" t="s">
        <v>479</v>
      </c>
      <c r="G401" s="91" t="s">
        <v>814</v>
      </c>
      <c r="H401" s="91" t="s">
        <v>2663</v>
      </c>
      <c r="I401" s="91" t="s">
        <v>368</v>
      </c>
      <c r="J401" s="91" t="s">
        <v>289</v>
      </c>
      <c r="K401" s="91" t="s">
        <v>2664</v>
      </c>
      <c r="L401" s="91" t="s">
        <v>356</v>
      </c>
      <c r="M401" s="91" t="s">
        <v>245</v>
      </c>
      <c r="N401" s="95" t="s">
        <v>2665</v>
      </c>
      <c r="P401">
        <f>VLOOKUP(B401,'A4'!$AR$19:$AW$632,1,0)</f>
        <v>3592</v>
      </c>
    </row>
    <row r="402" spans="2:16" x14ac:dyDescent="0.55000000000000004">
      <c r="B402" s="94">
        <v>3593</v>
      </c>
      <c r="C402" s="91" t="s">
        <v>264</v>
      </c>
      <c r="D402" s="91" t="s">
        <v>2666</v>
      </c>
      <c r="E402" s="91" t="s">
        <v>2667</v>
      </c>
      <c r="F402" s="91" t="s">
        <v>288</v>
      </c>
      <c r="G402" s="91" t="s">
        <v>814</v>
      </c>
      <c r="H402" s="91" t="s">
        <v>2668</v>
      </c>
      <c r="I402" s="91" t="s">
        <v>607</v>
      </c>
      <c r="J402" s="91" t="s">
        <v>289</v>
      </c>
      <c r="K402" s="91" t="s">
        <v>2669</v>
      </c>
      <c r="L402" s="91" t="s">
        <v>369</v>
      </c>
      <c r="M402" s="91" t="s">
        <v>245</v>
      </c>
      <c r="N402" s="95" t="s">
        <v>2670</v>
      </c>
      <c r="P402">
        <f>VLOOKUP(B402,'A4'!$AR$19:$AW$632,1,0)</f>
        <v>3593</v>
      </c>
    </row>
    <row r="403" spans="2:16" x14ac:dyDescent="0.55000000000000004">
      <c r="B403" s="94">
        <v>3594</v>
      </c>
      <c r="C403" s="91" t="s">
        <v>431</v>
      </c>
      <c r="D403" s="91" t="s">
        <v>2671</v>
      </c>
      <c r="E403" s="91" t="s">
        <v>2672</v>
      </c>
      <c r="F403" s="91" t="s">
        <v>1664</v>
      </c>
      <c r="G403" s="91" t="s">
        <v>321</v>
      </c>
      <c r="H403" s="91" t="s">
        <v>2673</v>
      </c>
      <c r="I403" s="91" t="s">
        <v>2674</v>
      </c>
      <c r="J403" s="91" t="s">
        <v>1339</v>
      </c>
      <c r="K403" s="91" t="s">
        <v>2675</v>
      </c>
      <c r="L403" s="91" t="s">
        <v>2676</v>
      </c>
      <c r="M403" s="91" t="s">
        <v>1147</v>
      </c>
      <c r="N403" s="95" t="s">
        <v>2677</v>
      </c>
      <c r="P403">
        <f>VLOOKUP(B403,'A4'!$AR$19:$AW$632,1,0)</f>
        <v>3594</v>
      </c>
    </row>
    <row r="404" spans="2:16" x14ac:dyDescent="0.55000000000000004">
      <c r="B404" s="94">
        <v>3595</v>
      </c>
      <c r="C404" s="91" t="s">
        <v>264</v>
      </c>
      <c r="D404" s="91" t="s">
        <v>2247</v>
      </c>
      <c r="E404" s="91" t="s">
        <v>2678</v>
      </c>
      <c r="F404" s="91" t="s">
        <v>882</v>
      </c>
      <c r="G404" s="91" t="s">
        <v>412</v>
      </c>
      <c r="H404" s="91" t="s">
        <v>2679</v>
      </c>
      <c r="I404" s="91" t="s">
        <v>465</v>
      </c>
      <c r="J404" s="91" t="s">
        <v>447</v>
      </c>
      <c r="K404" s="91" t="s">
        <v>2680</v>
      </c>
      <c r="L404" s="91" t="s">
        <v>2681</v>
      </c>
      <c r="M404" s="91" t="s">
        <v>225</v>
      </c>
      <c r="N404" s="95" t="s">
        <v>2682</v>
      </c>
      <c r="P404">
        <f>VLOOKUP(B404,'A4'!$AR$19:$AW$632,1,0)</f>
        <v>3595</v>
      </c>
    </row>
    <row r="405" spans="2:16" x14ac:dyDescent="0.55000000000000004">
      <c r="B405" s="94">
        <v>3596</v>
      </c>
      <c r="C405" s="91" t="s">
        <v>362</v>
      </c>
      <c r="D405" s="91" t="s">
        <v>2683</v>
      </c>
      <c r="E405" s="91" t="s">
        <v>2684</v>
      </c>
      <c r="F405" s="91" t="s">
        <v>356</v>
      </c>
      <c r="G405" s="91" t="s">
        <v>357</v>
      </c>
      <c r="H405" s="91" t="s">
        <v>2685</v>
      </c>
      <c r="I405" s="91" t="s">
        <v>369</v>
      </c>
      <c r="J405" s="91" t="s">
        <v>477</v>
      </c>
      <c r="K405" s="91" t="s">
        <v>2686</v>
      </c>
      <c r="L405" s="91" t="s">
        <v>814</v>
      </c>
      <c r="M405" s="91" t="s">
        <v>697</v>
      </c>
      <c r="N405" s="95" t="s">
        <v>2687</v>
      </c>
      <c r="P405">
        <f>VLOOKUP(B405,'A4'!$AR$19:$AW$632,1,0)</f>
        <v>3596</v>
      </c>
    </row>
    <row r="406" spans="2:16" x14ac:dyDescent="0.55000000000000004">
      <c r="B406" s="94">
        <v>3597</v>
      </c>
      <c r="C406" s="91" t="s">
        <v>264</v>
      </c>
      <c r="D406" s="91" t="s">
        <v>2688</v>
      </c>
      <c r="E406" s="91" t="s">
        <v>2689</v>
      </c>
      <c r="F406" s="91" t="s">
        <v>957</v>
      </c>
      <c r="G406" s="91" t="s">
        <v>1035</v>
      </c>
      <c r="H406" s="91" t="s">
        <v>2690</v>
      </c>
      <c r="I406" s="91" t="s">
        <v>2691</v>
      </c>
      <c r="J406" s="91" t="s">
        <v>1434</v>
      </c>
      <c r="K406" s="91" t="s">
        <v>2692</v>
      </c>
      <c r="L406" s="91" t="s">
        <v>2693</v>
      </c>
      <c r="M406" s="91" t="s">
        <v>1776</v>
      </c>
      <c r="N406" s="95" t="s">
        <v>2694</v>
      </c>
      <c r="P406">
        <f>VLOOKUP(B406,'A4'!$AR$19:$AW$632,1,0)</f>
        <v>3597</v>
      </c>
    </row>
    <row r="407" spans="2:16" x14ac:dyDescent="0.55000000000000004">
      <c r="B407" s="94">
        <v>3598</v>
      </c>
      <c r="C407" s="91" t="s">
        <v>264</v>
      </c>
      <c r="D407" s="91" t="s">
        <v>2695</v>
      </c>
      <c r="E407" s="91" t="s">
        <v>2696</v>
      </c>
      <c r="F407" s="91" t="s">
        <v>1188</v>
      </c>
      <c r="G407" s="91" t="s">
        <v>1307</v>
      </c>
      <c r="H407" s="91" t="s">
        <v>2697</v>
      </c>
      <c r="I407" s="91" t="s">
        <v>1999</v>
      </c>
      <c r="J407" s="91" t="s">
        <v>1641</v>
      </c>
      <c r="K407" s="91" t="s">
        <v>2698</v>
      </c>
      <c r="L407" s="91" t="s">
        <v>2699</v>
      </c>
      <c r="M407" s="91" t="s">
        <v>1362</v>
      </c>
      <c r="N407" s="95" t="s">
        <v>2700</v>
      </c>
      <c r="P407">
        <f>VLOOKUP(B407,'A4'!$AR$19:$AW$632,1,0)</f>
        <v>3598</v>
      </c>
    </row>
    <row r="408" spans="2:16" x14ac:dyDescent="0.55000000000000004">
      <c r="B408" s="94">
        <v>3599</v>
      </c>
      <c r="C408" s="91" t="s">
        <v>264</v>
      </c>
      <c r="D408" s="91" t="s">
        <v>2701</v>
      </c>
      <c r="E408" s="91" t="s">
        <v>2702</v>
      </c>
      <c r="F408" s="91" t="s">
        <v>1447</v>
      </c>
      <c r="G408" s="91" t="s">
        <v>752</v>
      </c>
      <c r="H408" s="91" t="s">
        <v>2703</v>
      </c>
      <c r="I408" s="91" t="s">
        <v>2704</v>
      </c>
      <c r="J408" s="91" t="s">
        <v>832</v>
      </c>
      <c r="K408" s="91" t="s">
        <v>2705</v>
      </c>
      <c r="L408" s="91" t="s">
        <v>2706</v>
      </c>
      <c r="M408" s="91" t="s">
        <v>855</v>
      </c>
      <c r="N408" s="95" t="s">
        <v>2707</v>
      </c>
      <c r="P408">
        <f>VLOOKUP(B408,'A4'!$AR$19:$AW$632,1,0)</f>
        <v>3599</v>
      </c>
    </row>
    <row r="409" spans="2:16" x14ac:dyDescent="0.55000000000000004">
      <c r="B409" s="94">
        <v>3600</v>
      </c>
      <c r="C409" s="91" t="s">
        <v>264</v>
      </c>
      <c r="D409" s="91" t="s">
        <v>2708</v>
      </c>
      <c r="E409" s="91" t="s">
        <v>309</v>
      </c>
      <c r="F409" s="91" t="s">
        <v>283</v>
      </c>
      <c r="G409" s="91" t="s">
        <v>1068</v>
      </c>
      <c r="H409" s="91" t="s">
        <v>2709</v>
      </c>
      <c r="I409" s="91" t="s">
        <v>2710</v>
      </c>
      <c r="J409" s="91" t="s">
        <v>447</v>
      </c>
      <c r="K409" s="91" t="s">
        <v>2711</v>
      </c>
      <c r="L409" s="91" t="s">
        <v>2712</v>
      </c>
      <c r="M409" s="91" t="s">
        <v>2165</v>
      </c>
      <c r="N409" s="95" t="s">
        <v>2713</v>
      </c>
      <c r="P409">
        <f>VLOOKUP(B409,'A4'!$AR$19:$AW$632,1,0)</f>
        <v>3600</v>
      </c>
    </row>
    <row r="410" spans="2:16" x14ac:dyDescent="0.55000000000000004">
      <c r="B410" s="94">
        <v>3601</v>
      </c>
      <c r="C410" s="91" t="s">
        <v>264</v>
      </c>
      <c r="D410" s="91" t="s">
        <v>2714</v>
      </c>
      <c r="E410" s="91" t="s">
        <v>2715</v>
      </c>
      <c r="F410" s="91" t="s">
        <v>2306</v>
      </c>
      <c r="G410" s="91" t="s">
        <v>911</v>
      </c>
      <c r="H410" s="91" t="s">
        <v>1621</v>
      </c>
      <c r="I410" s="91" t="s">
        <v>2040</v>
      </c>
      <c r="J410" s="91" t="s">
        <v>400</v>
      </c>
      <c r="K410" s="91" t="s">
        <v>2716</v>
      </c>
      <c r="L410" s="91" t="s">
        <v>2463</v>
      </c>
      <c r="M410" s="91" t="s">
        <v>2334</v>
      </c>
      <c r="N410" s="95" t="s">
        <v>2717</v>
      </c>
      <c r="P410">
        <f>VLOOKUP(B410,'A4'!$AR$19:$AW$632,1,0)</f>
        <v>3601</v>
      </c>
    </row>
    <row r="411" spans="2:16" x14ac:dyDescent="0.55000000000000004">
      <c r="B411" s="94">
        <v>3602</v>
      </c>
      <c r="C411" s="91" t="s">
        <v>264</v>
      </c>
      <c r="D411" s="91" t="s">
        <v>2718</v>
      </c>
      <c r="E411" s="91" t="s">
        <v>2719</v>
      </c>
      <c r="F411" s="91" t="s">
        <v>1767</v>
      </c>
      <c r="G411" s="91" t="s">
        <v>773</v>
      </c>
      <c r="H411" s="91" t="s">
        <v>2720</v>
      </c>
      <c r="I411" s="91" t="s">
        <v>1942</v>
      </c>
      <c r="J411" s="91" t="s">
        <v>1137</v>
      </c>
      <c r="K411" s="91" t="s">
        <v>2721</v>
      </c>
      <c r="L411" s="91" t="s">
        <v>2722</v>
      </c>
      <c r="M411" s="91" t="s">
        <v>335</v>
      </c>
      <c r="N411" s="95" t="s">
        <v>2723</v>
      </c>
      <c r="P411">
        <f>VLOOKUP(B411,'A4'!$AR$19:$AW$632,1,0)</f>
        <v>3602</v>
      </c>
    </row>
    <row r="412" spans="2:16" x14ac:dyDescent="0.55000000000000004">
      <c r="B412" s="94">
        <v>3603</v>
      </c>
      <c r="C412" s="91" t="s">
        <v>264</v>
      </c>
      <c r="D412" s="91" t="s">
        <v>2724</v>
      </c>
      <c r="E412" s="91" t="s">
        <v>2725</v>
      </c>
      <c r="F412" s="91" t="s">
        <v>2132</v>
      </c>
      <c r="G412" s="91" t="s">
        <v>385</v>
      </c>
      <c r="H412" s="91" t="s">
        <v>2726</v>
      </c>
      <c r="I412" s="91" t="s">
        <v>2154</v>
      </c>
      <c r="J412" s="91" t="s">
        <v>281</v>
      </c>
      <c r="K412" s="91" t="s">
        <v>2727</v>
      </c>
      <c r="L412" s="91" t="s">
        <v>2728</v>
      </c>
      <c r="M412" s="91" t="s">
        <v>455</v>
      </c>
      <c r="N412" s="95" t="s">
        <v>2729</v>
      </c>
      <c r="P412">
        <f>VLOOKUP(B412,'A4'!$AR$19:$AW$632,1,0)</f>
        <v>3603</v>
      </c>
    </row>
    <row r="413" spans="2:16" x14ac:dyDescent="0.55000000000000004">
      <c r="B413" s="94">
        <v>3604</v>
      </c>
      <c r="C413" s="91" t="s">
        <v>264</v>
      </c>
      <c r="D413" s="91" t="s">
        <v>2730</v>
      </c>
      <c r="E413" s="91" t="s">
        <v>2333</v>
      </c>
      <c r="F413" s="91" t="s">
        <v>822</v>
      </c>
      <c r="G413" s="91" t="s">
        <v>738</v>
      </c>
      <c r="H413" s="91" t="s">
        <v>2731</v>
      </c>
      <c r="I413" s="91" t="s">
        <v>384</v>
      </c>
      <c r="J413" s="91" t="s">
        <v>675</v>
      </c>
      <c r="K413" s="91" t="s">
        <v>2732</v>
      </c>
      <c r="L413" s="91" t="s">
        <v>872</v>
      </c>
      <c r="M413" s="91" t="s">
        <v>1295</v>
      </c>
      <c r="N413" s="95" t="s">
        <v>2733</v>
      </c>
      <c r="P413">
        <f>VLOOKUP(B413,'A4'!$AR$19:$AW$632,1,0)</f>
        <v>3604</v>
      </c>
    </row>
    <row r="414" spans="2:16" x14ac:dyDescent="0.55000000000000004">
      <c r="B414" s="94">
        <v>3605</v>
      </c>
      <c r="C414" s="91" t="s">
        <v>264</v>
      </c>
      <c r="D414" s="91" t="s">
        <v>2734</v>
      </c>
      <c r="E414" s="91" t="s">
        <v>2735</v>
      </c>
      <c r="F414" s="91" t="s">
        <v>376</v>
      </c>
      <c r="G414" s="91" t="s">
        <v>249</v>
      </c>
      <c r="H414" s="91" t="s">
        <v>2736</v>
      </c>
      <c r="I414" s="91" t="s">
        <v>1137</v>
      </c>
      <c r="J414" s="91" t="s">
        <v>750</v>
      </c>
      <c r="K414" s="91" t="s">
        <v>2737</v>
      </c>
      <c r="L414" s="91" t="s">
        <v>418</v>
      </c>
      <c r="M414" s="91" t="s">
        <v>749</v>
      </c>
      <c r="N414" s="95" t="s">
        <v>2738</v>
      </c>
      <c r="P414">
        <f>VLOOKUP(B414,'A4'!$AR$19:$AW$632,1,0)</f>
        <v>3605</v>
      </c>
    </row>
    <row r="415" spans="2:16" x14ac:dyDescent="0.55000000000000004">
      <c r="B415" s="94">
        <v>3606</v>
      </c>
      <c r="C415" s="91" t="s">
        <v>264</v>
      </c>
      <c r="D415" s="91" t="s">
        <v>2739</v>
      </c>
      <c r="E415" s="91" t="s">
        <v>2740</v>
      </c>
      <c r="F415" s="91" t="s">
        <v>311</v>
      </c>
      <c r="G415" s="91" t="s">
        <v>620</v>
      </c>
      <c r="H415" s="91" t="s">
        <v>2741</v>
      </c>
      <c r="I415" s="91" t="s">
        <v>1307</v>
      </c>
      <c r="J415" s="91" t="s">
        <v>662</v>
      </c>
      <c r="K415" s="91" t="s">
        <v>2742</v>
      </c>
      <c r="L415" s="91" t="s">
        <v>492</v>
      </c>
      <c r="M415" s="91" t="s">
        <v>374</v>
      </c>
      <c r="N415" s="95" t="s">
        <v>2743</v>
      </c>
      <c r="P415">
        <f>VLOOKUP(B415,'A4'!$AR$19:$AW$632,1,0)</f>
        <v>3606</v>
      </c>
    </row>
    <row r="416" spans="2:16" x14ac:dyDescent="0.55000000000000004">
      <c r="B416" s="94">
        <v>3607</v>
      </c>
      <c r="C416" s="91" t="s">
        <v>264</v>
      </c>
      <c r="D416" s="91" t="s">
        <v>2744</v>
      </c>
      <c r="E416" s="91" t="s">
        <v>2745</v>
      </c>
      <c r="F416" s="91" t="s">
        <v>630</v>
      </c>
      <c r="G416" s="91" t="s">
        <v>541</v>
      </c>
      <c r="H416" s="91" t="s">
        <v>2746</v>
      </c>
      <c r="I416" s="91" t="s">
        <v>749</v>
      </c>
      <c r="J416" s="91" t="s">
        <v>343</v>
      </c>
      <c r="K416" s="91" t="s">
        <v>2747</v>
      </c>
      <c r="L416" s="91" t="s">
        <v>273</v>
      </c>
      <c r="M416" s="91" t="s">
        <v>631</v>
      </c>
      <c r="N416" s="95" t="s">
        <v>2748</v>
      </c>
      <c r="P416">
        <f>VLOOKUP(B416,'A4'!$AR$19:$AW$632,1,0)</f>
        <v>3607</v>
      </c>
    </row>
    <row r="417" spans="2:16" x14ac:dyDescent="0.55000000000000004">
      <c r="B417" s="94">
        <v>3608</v>
      </c>
      <c r="C417" s="91" t="s">
        <v>264</v>
      </c>
      <c r="D417" s="91" t="s">
        <v>1732</v>
      </c>
      <c r="E417" s="91" t="s">
        <v>2749</v>
      </c>
      <c r="F417" s="91" t="s">
        <v>1082</v>
      </c>
      <c r="G417" s="91" t="s">
        <v>1008</v>
      </c>
      <c r="H417" s="91" t="s">
        <v>2750</v>
      </c>
      <c r="I417" s="91" t="s">
        <v>631</v>
      </c>
      <c r="J417" s="91" t="s">
        <v>278</v>
      </c>
      <c r="K417" s="91" t="s">
        <v>2751</v>
      </c>
      <c r="L417" s="91" t="s">
        <v>382</v>
      </c>
      <c r="M417" s="91" t="s">
        <v>532</v>
      </c>
      <c r="N417" s="95" t="s">
        <v>2752</v>
      </c>
      <c r="P417">
        <f>VLOOKUP(B417,'A4'!$AR$19:$AW$632,1,0)</f>
        <v>3608</v>
      </c>
    </row>
    <row r="418" spans="2:16" x14ac:dyDescent="0.55000000000000004">
      <c r="B418" s="94">
        <v>3609</v>
      </c>
      <c r="C418" s="91" t="s">
        <v>264</v>
      </c>
      <c r="D418" s="91" t="s">
        <v>2753</v>
      </c>
      <c r="E418" s="91" t="s">
        <v>2754</v>
      </c>
      <c r="F418" s="91" t="s">
        <v>480</v>
      </c>
      <c r="G418" s="91" t="s">
        <v>267</v>
      </c>
      <c r="H418" s="91" t="s">
        <v>2755</v>
      </c>
      <c r="I418" s="91" t="s">
        <v>542</v>
      </c>
      <c r="J418" s="91" t="s">
        <v>517</v>
      </c>
      <c r="K418" s="91" t="s">
        <v>2756</v>
      </c>
      <c r="L418" s="91" t="s">
        <v>298</v>
      </c>
      <c r="M418" s="91" t="s">
        <v>248</v>
      </c>
      <c r="N418" s="95" t="s">
        <v>1050</v>
      </c>
      <c r="P418">
        <f>VLOOKUP(B418,'A4'!$AR$19:$AW$632,1,0)</f>
        <v>3609</v>
      </c>
    </row>
    <row r="419" spans="2:16" x14ac:dyDescent="0.55000000000000004">
      <c r="B419" s="94">
        <v>3610</v>
      </c>
      <c r="C419" s="91" t="s">
        <v>264</v>
      </c>
      <c r="D419" s="91" t="s">
        <v>1368</v>
      </c>
      <c r="E419" s="91" t="s">
        <v>277</v>
      </c>
      <c r="F419" s="91" t="s">
        <v>691</v>
      </c>
      <c r="G419" s="91" t="s">
        <v>292</v>
      </c>
      <c r="H419" s="91" t="s">
        <v>2757</v>
      </c>
      <c r="I419" s="91" t="s">
        <v>666</v>
      </c>
      <c r="J419" s="91" t="s">
        <v>279</v>
      </c>
      <c r="K419" s="91" t="s">
        <v>2758</v>
      </c>
      <c r="L419" s="91" t="s">
        <v>620</v>
      </c>
      <c r="M419" s="91" t="s">
        <v>311</v>
      </c>
      <c r="N419" s="95" t="s">
        <v>2759</v>
      </c>
      <c r="P419">
        <f>VLOOKUP(B419,'A4'!$AR$19:$AW$632,1,0)</f>
        <v>3610</v>
      </c>
    </row>
    <row r="420" spans="2:16" x14ac:dyDescent="0.55000000000000004">
      <c r="B420" s="94">
        <v>3611</v>
      </c>
      <c r="C420" s="91" t="s">
        <v>242</v>
      </c>
      <c r="D420" s="91" t="s">
        <v>2760</v>
      </c>
      <c r="E420" s="91" t="s">
        <v>2761</v>
      </c>
      <c r="F420" s="91" t="s">
        <v>603</v>
      </c>
      <c r="G420" s="91" t="s">
        <v>706</v>
      </c>
      <c r="H420" s="91" t="s">
        <v>2762</v>
      </c>
      <c r="I420" s="91" t="s">
        <v>651</v>
      </c>
      <c r="J420" s="91" t="s">
        <v>708</v>
      </c>
      <c r="K420" s="91" t="s">
        <v>2763</v>
      </c>
      <c r="L420" s="91" t="s">
        <v>708</v>
      </c>
      <c r="M420" s="91" t="s">
        <v>246</v>
      </c>
      <c r="N420" s="95" t="s">
        <v>2764</v>
      </c>
      <c r="P420">
        <f>VLOOKUP(B420,'A4'!$AR$19:$AW$632,1,0)</f>
        <v>3611</v>
      </c>
    </row>
    <row r="421" spans="2:16" x14ac:dyDescent="0.55000000000000004">
      <c r="B421" s="94">
        <v>3612</v>
      </c>
      <c r="C421" s="91" t="s">
        <v>264</v>
      </c>
      <c r="D421" s="91" t="s">
        <v>2765</v>
      </c>
      <c r="E421" s="91" t="s">
        <v>2766</v>
      </c>
      <c r="F421" s="91" t="s">
        <v>1307</v>
      </c>
      <c r="G421" s="91" t="s">
        <v>615</v>
      </c>
      <c r="H421" s="91" t="s">
        <v>2767</v>
      </c>
      <c r="I421" s="91" t="s">
        <v>429</v>
      </c>
      <c r="J421" s="91" t="s">
        <v>1068</v>
      </c>
      <c r="K421" s="91" t="s">
        <v>2768</v>
      </c>
      <c r="L421" s="91" t="s">
        <v>1223</v>
      </c>
      <c r="M421" s="91" t="s">
        <v>328</v>
      </c>
      <c r="N421" s="95" t="s">
        <v>2769</v>
      </c>
      <c r="P421">
        <f>VLOOKUP(B421,'A4'!$AR$19:$AW$632,1,0)</f>
        <v>3612</v>
      </c>
    </row>
    <row r="422" spans="2:16" x14ac:dyDescent="0.55000000000000004">
      <c r="B422" s="94">
        <v>3613</v>
      </c>
      <c r="C422" s="91" t="s">
        <v>264</v>
      </c>
      <c r="D422" s="91" t="s">
        <v>2770</v>
      </c>
      <c r="E422" s="91" t="s">
        <v>2771</v>
      </c>
      <c r="F422" s="91" t="s">
        <v>524</v>
      </c>
      <c r="G422" s="91" t="s">
        <v>298</v>
      </c>
      <c r="H422" s="91" t="s">
        <v>2772</v>
      </c>
      <c r="I422" s="91" t="s">
        <v>395</v>
      </c>
      <c r="J422" s="91" t="s">
        <v>1068</v>
      </c>
      <c r="K422" s="91" t="s">
        <v>2773</v>
      </c>
      <c r="L422" s="91" t="s">
        <v>435</v>
      </c>
      <c r="M422" s="91" t="s">
        <v>328</v>
      </c>
      <c r="N422" s="95" t="s">
        <v>2774</v>
      </c>
      <c r="P422">
        <f>VLOOKUP(B422,'A4'!$AR$19:$AW$632,1,0)</f>
        <v>3613</v>
      </c>
    </row>
    <row r="423" spans="2:16" x14ac:dyDescent="0.55000000000000004">
      <c r="B423" s="94">
        <v>3614</v>
      </c>
      <c r="C423" s="91" t="s">
        <v>264</v>
      </c>
      <c r="D423" s="91" t="s">
        <v>1423</v>
      </c>
      <c r="E423" s="91" t="s">
        <v>2775</v>
      </c>
      <c r="F423" s="91" t="s">
        <v>311</v>
      </c>
      <c r="G423" s="91" t="s">
        <v>828</v>
      </c>
      <c r="H423" s="91" t="s">
        <v>2776</v>
      </c>
      <c r="I423" s="91" t="s">
        <v>346</v>
      </c>
      <c r="J423" s="91" t="s">
        <v>526</v>
      </c>
      <c r="K423" s="91" t="s">
        <v>2777</v>
      </c>
      <c r="L423" s="91" t="s">
        <v>1312</v>
      </c>
      <c r="M423" s="91" t="s">
        <v>310</v>
      </c>
      <c r="N423" s="95" t="s">
        <v>2778</v>
      </c>
      <c r="P423">
        <f>VLOOKUP(B423,'A4'!$AR$19:$AW$632,1,0)</f>
        <v>3614</v>
      </c>
    </row>
    <row r="424" spans="2:16" x14ac:dyDescent="0.55000000000000004">
      <c r="B424" s="94">
        <v>3615</v>
      </c>
      <c r="C424" s="91" t="s">
        <v>264</v>
      </c>
      <c r="D424" s="91" t="s">
        <v>2779</v>
      </c>
      <c r="E424" s="91" t="s">
        <v>2303</v>
      </c>
      <c r="F424" s="91" t="s">
        <v>237</v>
      </c>
      <c r="G424" s="91" t="s">
        <v>240</v>
      </c>
      <c r="H424" s="91" t="s">
        <v>2780</v>
      </c>
      <c r="I424" s="91" t="s">
        <v>790</v>
      </c>
      <c r="J424" s="91" t="s">
        <v>662</v>
      </c>
      <c r="K424" s="91" t="s">
        <v>2781</v>
      </c>
      <c r="L424" s="91" t="s">
        <v>754</v>
      </c>
      <c r="M424" s="91" t="s">
        <v>270</v>
      </c>
      <c r="N424" s="95" t="s">
        <v>2782</v>
      </c>
      <c r="P424">
        <f>VLOOKUP(B424,'A4'!$AR$19:$AW$632,1,0)</f>
        <v>3615</v>
      </c>
    </row>
    <row r="425" spans="2:16" x14ac:dyDescent="0.55000000000000004">
      <c r="B425" s="94">
        <v>3616</v>
      </c>
      <c r="C425" s="91" t="s">
        <v>2185</v>
      </c>
      <c r="D425" s="91" t="s">
        <v>1168</v>
      </c>
      <c r="E425" s="91" t="s">
        <v>2783</v>
      </c>
      <c r="F425" s="91" t="s">
        <v>2784</v>
      </c>
      <c r="G425" s="91" t="s">
        <v>2785</v>
      </c>
      <c r="H425" s="91" t="s">
        <v>2786</v>
      </c>
      <c r="I425" s="91" t="s">
        <v>2787</v>
      </c>
      <c r="J425" s="91" t="s">
        <v>2082</v>
      </c>
      <c r="K425" s="91" t="s">
        <v>2788</v>
      </c>
      <c r="L425" s="91" t="s">
        <v>2789</v>
      </c>
      <c r="M425" s="91" t="s">
        <v>2790</v>
      </c>
      <c r="N425" s="95" t="s">
        <v>2791</v>
      </c>
      <c r="P425">
        <f>VLOOKUP(B425,'A4'!$AR$19:$AW$632,1,0)</f>
        <v>3616</v>
      </c>
    </row>
    <row r="426" spans="2:16" x14ac:dyDescent="0.55000000000000004">
      <c r="B426" s="94">
        <v>3617</v>
      </c>
      <c r="C426" s="91" t="s">
        <v>264</v>
      </c>
      <c r="D426" s="91" t="s">
        <v>2792</v>
      </c>
      <c r="E426" s="91" t="s">
        <v>2793</v>
      </c>
      <c r="F426" s="91" t="s">
        <v>479</v>
      </c>
      <c r="G426" s="91" t="s">
        <v>477</v>
      </c>
      <c r="H426" s="91" t="s">
        <v>2794</v>
      </c>
      <c r="I426" s="91" t="s">
        <v>354</v>
      </c>
      <c r="J426" s="91" t="s">
        <v>257</v>
      </c>
      <c r="K426" s="91" t="s">
        <v>2795</v>
      </c>
      <c r="L426" s="91" t="s">
        <v>706</v>
      </c>
      <c r="M426" s="91" t="s">
        <v>734</v>
      </c>
      <c r="N426" s="95" t="s">
        <v>2796</v>
      </c>
      <c r="P426">
        <f>VLOOKUP(B426,'A4'!$AR$19:$AW$632,1,0)</f>
        <v>3617</v>
      </c>
    </row>
    <row r="427" spans="2:16" x14ac:dyDescent="0.55000000000000004">
      <c r="B427" s="94">
        <v>3618</v>
      </c>
      <c r="C427" s="91" t="s">
        <v>264</v>
      </c>
      <c r="D427" s="91" t="s">
        <v>2797</v>
      </c>
      <c r="E427" s="91" t="s">
        <v>1217</v>
      </c>
      <c r="F427" s="91" t="s">
        <v>706</v>
      </c>
      <c r="G427" s="91" t="s">
        <v>734</v>
      </c>
      <c r="H427" s="91" t="s">
        <v>2798</v>
      </c>
      <c r="I427" s="91" t="s">
        <v>655</v>
      </c>
      <c r="J427" s="91" t="s">
        <v>240</v>
      </c>
      <c r="K427" s="91" t="s">
        <v>2799</v>
      </c>
      <c r="L427" s="91" t="s">
        <v>237</v>
      </c>
      <c r="M427" s="91" t="s">
        <v>516</v>
      </c>
      <c r="N427" s="95" t="s">
        <v>2800</v>
      </c>
      <c r="P427">
        <f>VLOOKUP(B427,'A4'!$AR$19:$AW$632,1,0)</f>
        <v>3618</v>
      </c>
    </row>
    <row r="428" spans="2:16" x14ac:dyDescent="0.55000000000000004">
      <c r="B428" s="94">
        <v>3619</v>
      </c>
      <c r="C428" s="91" t="s">
        <v>264</v>
      </c>
      <c r="D428" s="91" t="s">
        <v>1351</v>
      </c>
      <c r="E428" s="91" t="s">
        <v>1249</v>
      </c>
      <c r="F428" s="91" t="s">
        <v>292</v>
      </c>
      <c r="G428" s="91" t="s">
        <v>271</v>
      </c>
      <c r="H428" s="91" t="s">
        <v>2801</v>
      </c>
      <c r="I428" s="91" t="s">
        <v>542</v>
      </c>
      <c r="J428" s="91" t="s">
        <v>1033</v>
      </c>
      <c r="K428" s="91" t="s">
        <v>2802</v>
      </c>
      <c r="L428" s="91" t="s">
        <v>251</v>
      </c>
      <c r="M428" s="91" t="s">
        <v>676</v>
      </c>
      <c r="N428" s="95" t="s">
        <v>2803</v>
      </c>
      <c r="P428">
        <f>VLOOKUP(B428,'A4'!$AR$19:$AW$632,1,0)</f>
        <v>3619</v>
      </c>
    </row>
    <row r="429" spans="2:16" x14ac:dyDescent="0.55000000000000004">
      <c r="B429" s="94">
        <v>3620</v>
      </c>
      <c r="C429" s="91" t="s">
        <v>264</v>
      </c>
      <c r="D429" s="91" t="s">
        <v>2804</v>
      </c>
      <c r="E429" s="91" t="s">
        <v>2805</v>
      </c>
      <c r="F429" s="91" t="s">
        <v>1645</v>
      </c>
      <c r="G429" s="91" t="s">
        <v>669</v>
      </c>
      <c r="H429" s="91" t="s">
        <v>2806</v>
      </c>
      <c r="I429" s="91" t="s">
        <v>476</v>
      </c>
      <c r="J429" s="91" t="s">
        <v>814</v>
      </c>
      <c r="K429" s="91" t="s">
        <v>2807</v>
      </c>
      <c r="L429" s="91" t="s">
        <v>366</v>
      </c>
      <c r="M429" s="91" t="s">
        <v>289</v>
      </c>
      <c r="N429" s="95" t="s">
        <v>2808</v>
      </c>
      <c r="P429">
        <f>VLOOKUP(B429,'A4'!$AR$19:$AW$632,1,0)</f>
        <v>3620</v>
      </c>
    </row>
    <row r="430" spans="2:16" x14ac:dyDescent="0.55000000000000004">
      <c r="B430" s="94">
        <v>3621</v>
      </c>
      <c r="C430" s="91" t="s">
        <v>264</v>
      </c>
      <c r="D430" s="91" t="s">
        <v>2809</v>
      </c>
      <c r="E430" s="91" t="s">
        <v>2810</v>
      </c>
      <c r="F430" s="91" t="s">
        <v>603</v>
      </c>
      <c r="G430" s="91" t="s">
        <v>360</v>
      </c>
      <c r="H430" s="91" t="s">
        <v>2811</v>
      </c>
      <c r="I430" s="91" t="s">
        <v>233</v>
      </c>
      <c r="J430" s="91" t="s">
        <v>708</v>
      </c>
      <c r="K430" s="91" t="s">
        <v>2812</v>
      </c>
      <c r="L430" s="91" t="s">
        <v>289</v>
      </c>
      <c r="M430" s="91" t="s">
        <v>257</v>
      </c>
      <c r="N430" s="95" t="s">
        <v>2813</v>
      </c>
      <c r="P430">
        <f>VLOOKUP(B430,'A4'!$AR$19:$AW$632,1,0)</f>
        <v>3621</v>
      </c>
    </row>
    <row r="431" spans="2:16" x14ac:dyDescent="0.55000000000000004">
      <c r="B431" s="94">
        <v>3622</v>
      </c>
      <c r="C431" s="91" t="s">
        <v>264</v>
      </c>
      <c r="D431" s="91" t="s">
        <v>2814</v>
      </c>
      <c r="E431" s="91" t="s">
        <v>871</v>
      </c>
      <c r="F431" s="91" t="s">
        <v>605</v>
      </c>
      <c r="G431" s="91" t="s">
        <v>294</v>
      </c>
      <c r="H431" s="91" t="s">
        <v>2815</v>
      </c>
      <c r="I431" s="91" t="s">
        <v>477</v>
      </c>
      <c r="J431" s="91" t="s">
        <v>257</v>
      </c>
      <c r="K431" s="91" t="s">
        <v>2816</v>
      </c>
      <c r="L431" s="91" t="s">
        <v>234</v>
      </c>
      <c r="M431" s="91" t="s">
        <v>627</v>
      </c>
      <c r="N431" s="95" t="s">
        <v>2817</v>
      </c>
      <c r="P431">
        <f>VLOOKUP(B431,'A4'!$AR$19:$AW$632,1,0)</f>
        <v>3622</v>
      </c>
    </row>
    <row r="432" spans="2:16" x14ac:dyDescent="0.55000000000000004">
      <c r="B432" s="94">
        <v>3623</v>
      </c>
      <c r="C432" s="91" t="s">
        <v>264</v>
      </c>
      <c r="D432" s="91" t="s">
        <v>2818</v>
      </c>
      <c r="E432" s="91" t="s">
        <v>2819</v>
      </c>
      <c r="F432" s="91" t="s">
        <v>291</v>
      </c>
      <c r="G432" s="91" t="s">
        <v>267</v>
      </c>
      <c r="H432" s="91" t="s">
        <v>2820</v>
      </c>
      <c r="I432" s="91" t="s">
        <v>653</v>
      </c>
      <c r="J432" s="91" t="s">
        <v>236</v>
      </c>
      <c r="K432" s="91" t="s">
        <v>2821</v>
      </c>
      <c r="L432" s="91" t="s">
        <v>630</v>
      </c>
      <c r="M432" s="91" t="s">
        <v>517</v>
      </c>
      <c r="N432" s="95" t="s">
        <v>2822</v>
      </c>
      <c r="P432">
        <f>VLOOKUP(B432,'A4'!$AR$19:$AW$632,1,0)</f>
        <v>3623</v>
      </c>
    </row>
    <row r="433" spans="2:16" x14ac:dyDescent="0.55000000000000004">
      <c r="B433" s="94">
        <v>3624</v>
      </c>
      <c r="C433" s="91" t="s">
        <v>264</v>
      </c>
      <c r="D433" s="91" t="s">
        <v>2823</v>
      </c>
      <c r="E433" s="91" t="s">
        <v>2824</v>
      </c>
      <c r="F433" s="91" t="s">
        <v>697</v>
      </c>
      <c r="G433" s="91" t="s">
        <v>734</v>
      </c>
      <c r="H433" s="91" t="s">
        <v>2825</v>
      </c>
      <c r="I433" s="91" t="s">
        <v>834</v>
      </c>
      <c r="J433" s="91" t="s">
        <v>311</v>
      </c>
      <c r="K433" s="91" t="s">
        <v>2826</v>
      </c>
      <c r="L433" s="91" t="s">
        <v>248</v>
      </c>
      <c r="M433" s="91" t="s">
        <v>542</v>
      </c>
      <c r="N433" s="95" t="s">
        <v>2827</v>
      </c>
      <c r="P433">
        <f>VLOOKUP(B433,'A4'!$AR$19:$AW$632,1,0)</f>
        <v>3624</v>
      </c>
    </row>
    <row r="434" spans="2:16" x14ac:dyDescent="0.55000000000000004">
      <c r="B434" s="94">
        <v>3625</v>
      </c>
      <c r="C434" s="91" t="s">
        <v>264</v>
      </c>
      <c r="D434" s="91" t="s">
        <v>2828</v>
      </c>
      <c r="E434" s="91" t="s">
        <v>2829</v>
      </c>
      <c r="F434" s="91" t="s">
        <v>268</v>
      </c>
      <c r="G434" s="91" t="s">
        <v>630</v>
      </c>
      <c r="H434" s="91" t="s">
        <v>2830</v>
      </c>
      <c r="I434" s="91" t="s">
        <v>249</v>
      </c>
      <c r="J434" s="91" t="s">
        <v>274</v>
      </c>
      <c r="K434" s="91" t="s">
        <v>2831</v>
      </c>
      <c r="L434" s="91" t="s">
        <v>343</v>
      </c>
      <c r="M434" s="91" t="s">
        <v>262</v>
      </c>
      <c r="N434" s="95" t="s">
        <v>2832</v>
      </c>
      <c r="P434">
        <f>VLOOKUP(B434,'A4'!$AR$19:$AW$632,1,0)</f>
        <v>3625</v>
      </c>
    </row>
    <row r="435" spans="2:16" x14ac:dyDescent="0.55000000000000004">
      <c r="B435" s="94">
        <v>3626</v>
      </c>
      <c r="C435" s="91" t="s">
        <v>264</v>
      </c>
      <c r="D435" s="91" t="s">
        <v>2833</v>
      </c>
      <c r="E435" s="91" t="s">
        <v>694</v>
      </c>
      <c r="F435" s="91" t="s">
        <v>734</v>
      </c>
      <c r="G435" s="91" t="s">
        <v>611</v>
      </c>
      <c r="H435" s="91" t="s">
        <v>2363</v>
      </c>
      <c r="I435" s="91" t="s">
        <v>251</v>
      </c>
      <c r="J435" s="91" t="s">
        <v>613</v>
      </c>
      <c r="K435" s="91" t="s">
        <v>2834</v>
      </c>
      <c r="L435" s="91" t="s">
        <v>790</v>
      </c>
      <c r="M435" s="91" t="s">
        <v>251</v>
      </c>
      <c r="N435" s="95" t="s">
        <v>2835</v>
      </c>
      <c r="P435">
        <f>VLOOKUP(B435,'A4'!$AR$19:$AW$632,1,0)</f>
        <v>3626</v>
      </c>
    </row>
    <row r="436" spans="2:16" x14ac:dyDescent="0.55000000000000004">
      <c r="B436" s="94">
        <v>3627</v>
      </c>
      <c r="C436" s="91" t="s">
        <v>264</v>
      </c>
      <c r="D436" s="91" t="s">
        <v>2836</v>
      </c>
      <c r="E436" s="91" t="s">
        <v>2672</v>
      </c>
      <c r="F436" s="91" t="s">
        <v>279</v>
      </c>
      <c r="G436" s="91" t="s">
        <v>311</v>
      </c>
      <c r="H436" s="91" t="s">
        <v>2837</v>
      </c>
      <c r="I436" s="91" t="s">
        <v>1276</v>
      </c>
      <c r="J436" s="91" t="s">
        <v>628</v>
      </c>
      <c r="K436" s="91" t="s">
        <v>2838</v>
      </c>
      <c r="L436" s="91" t="s">
        <v>346</v>
      </c>
      <c r="M436" s="91" t="s">
        <v>761</v>
      </c>
      <c r="N436" s="95" t="s">
        <v>2839</v>
      </c>
      <c r="P436">
        <f>VLOOKUP(B436,'A4'!$AR$19:$AW$632,1,0)</f>
        <v>3627</v>
      </c>
    </row>
    <row r="437" spans="2:16" x14ac:dyDescent="0.55000000000000004">
      <c r="B437" s="94">
        <v>3628</v>
      </c>
      <c r="C437" s="91" t="s">
        <v>307</v>
      </c>
      <c r="D437" s="91" t="s">
        <v>2840</v>
      </c>
      <c r="E437" s="91" t="s">
        <v>2841</v>
      </c>
      <c r="F437" s="91" t="s">
        <v>271</v>
      </c>
      <c r="G437" s="91" t="s">
        <v>1008</v>
      </c>
      <c r="H437" s="91" t="s">
        <v>2842</v>
      </c>
      <c r="I437" s="91" t="s">
        <v>2025</v>
      </c>
      <c r="J437" s="91" t="s">
        <v>625</v>
      </c>
      <c r="K437" s="91" t="s">
        <v>2843</v>
      </c>
      <c r="L437" s="91" t="s">
        <v>1279</v>
      </c>
      <c r="M437" s="91" t="s">
        <v>820</v>
      </c>
      <c r="N437" s="95" t="s">
        <v>2844</v>
      </c>
      <c r="P437">
        <f>VLOOKUP(B437,'A4'!$AR$19:$AW$632,1,0)</f>
        <v>3628</v>
      </c>
    </row>
    <row r="438" spans="2:16" x14ac:dyDescent="0.55000000000000004">
      <c r="B438" s="94">
        <v>3629</v>
      </c>
      <c r="C438" s="91" t="s">
        <v>264</v>
      </c>
      <c r="D438" s="91" t="s">
        <v>2845</v>
      </c>
      <c r="E438" s="91" t="s">
        <v>1790</v>
      </c>
      <c r="F438" s="91" t="s">
        <v>321</v>
      </c>
      <c r="G438" s="91" t="s">
        <v>520</v>
      </c>
      <c r="H438" s="91" t="s">
        <v>2846</v>
      </c>
      <c r="I438" s="91" t="s">
        <v>1664</v>
      </c>
      <c r="J438" s="91" t="s">
        <v>1232</v>
      </c>
      <c r="K438" s="91" t="s">
        <v>2847</v>
      </c>
      <c r="L438" s="91" t="s">
        <v>2848</v>
      </c>
      <c r="M438" s="91" t="s">
        <v>847</v>
      </c>
      <c r="N438" s="95" t="s">
        <v>559</v>
      </c>
      <c r="P438">
        <f>VLOOKUP(B438,'A4'!$AR$19:$AW$632,1,0)</f>
        <v>3629</v>
      </c>
    </row>
    <row r="439" spans="2:16" x14ac:dyDescent="0.55000000000000004">
      <c r="B439" s="94">
        <v>3630</v>
      </c>
      <c r="C439" s="91" t="s">
        <v>264</v>
      </c>
      <c r="D439" s="91" t="s">
        <v>2849</v>
      </c>
      <c r="E439" s="91" t="s">
        <v>2850</v>
      </c>
      <c r="F439" s="91" t="s">
        <v>396</v>
      </c>
      <c r="G439" s="91" t="s">
        <v>743</v>
      </c>
      <c r="H439" s="91" t="s">
        <v>2851</v>
      </c>
      <c r="I439" s="91" t="s">
        <v>2852</v>
      </c>
      <c r="J439" s="91" t="s">
        <v>847</v>
      </c>
      <c r="K439" s="91" t="s">
        <v>559</v>
      </c>
      <c r="L439" s="91" t="s">
        <v>2853</v>
      </c>
      <c r="M439" s="91" t="s">
        <v>847</v>
      </c>
      <c r="N439" s="95" t="s">
        <v>559</v>
      </c>
      <c r="P439">
        <f>VLOOKUP(B439,'A4'!$AR$19:$AW$632,1,0)</f>
        <v>3630</v>
      </c>
    </row>
    <row r="440" spans="2:16" x14ac:dyDescent="0.55000000000000004">
      <c r="B440" s="94">
        <v>3631</v>
      </c>
      <c r="C440" s="91" t="s">
        <v>264</v>
      </c>
      <c r="D440" s="91" t="s">
        <v>2854</v>
      </c>
      <c r="E440" s="91" t="s">
        <v>2855</v>
      </c>
      <c r="F440" s="91" t="s">
        <v>423</v>
      </c>
      <c r="G440" s="91" t="s">
        <v>2025</v>
      </c>
      <c r="H440" s="91" t="s">
        <v>2856</v>
      </c>
      <c r="I440" s="91" t="s">
        <v>1169</v>
      </c>
      <c r="J440" s="91" t="s">
        <v>1434</v>
      </c>
      <c r="K440" s="91" t="s">
        <v>2857</v>
      </c>
      <c r="L440" s="91" t="s">
        <v>1599</v>
      </c>
      <c r="M440" s="91" t="s">
        <v>963</v>
      </c>
      <c r="N440" s="95" t="s">
        <v>2858</v>
      </c>
      <c r="P440">
        <f>VLOOKUP(B440,'A4'!$AR$19:$AW$632,1,0)</f>
        <v>3631</v>
      </c>
    </row>
    <row r="441" spans="2:16" x14ac:dyDescent="0.55000000000000004">
      <c r="B441" s="94">
        <v>3632</v>
      </c>
      <c r="C441" s="91" t="s">
        <v>362</v>
      </c>
      <c r="D441" s="91" t="s">
        <v>2859</v>
      </c>
      <c r="E441" s="91" t="s">
        <v>2860</v>
      </c>
      <c r="F441" s="91" t="s">
        <v>502</v>
      </c>
      <c r="G441" s="91" t="s">
        <v>603</v>
      </c>
      <c r="H441" s="91" t="s">
        <v>2861</v>
      </c>
      <c r="I441" s="91" t="s">
        <v>479</v>
      </c>
      <c r="J441" s="91" t="s">
        <v>356</v>
      </c>
      <c r="K441" s="91" t="s">
        <v>2862</v>
      </c>
      <c r="L441" s="91" t="s">
        <v>603</v>
      </c>
      <c r="M441" s="91" t="s">
        <v>669</v>
      </c>
      <c r="N441" s="95" t="s">
        <v>2863</v>
      </c>
      <c r="P441">
        <f>VLOOKUP(B441,'A4'!$AR$19:$AW$632,1,0)</f>
        <v>3632</v>
      </c>
    </row>
    <row r="442" spans="2:16" x14ac:dyDescent="0.55000000000000004">
      <c r="B442" s="94">
        <v>3633</v>
      </c>
      <c r="C442" s="91" t="s">
        <v>264</v>
      </c>
      <c r="D442" s="91" t="s">
        <v>2864</v>
      </c>
      <c r="E442" s="91" t="s">
        <v>2865</v>
      </c>
      <c r="F442" s="91" t="s">
        <v>520</v>
      </c>
      <c r="G442" s="91" t="s">
        <v>325</v>
      </c>
      <c r="H442" s="91" t="s">
        <v>2866</v>
      </c>
      <c r="I442" s="91" t="s">
        <v>511</v>
      </c>
      <c r="J442" s="91" t="s">
        <v>1238</v>
      </c>
      <c r="K442" s="91" t="s">
        <v>2867</v>
      </c>
      <c r="L442" s="91" t="s">
        <v>1614</v>
      </c>
      <c r="M442" s="91" t="s">
        <v>847</v>
      </c>
      <c r="N442" s="95" t="s">
        <v>559</v>
      </c>
      <c r="P442">
        <f>VLOOKUP(B442,'A4'!$AR$19:$AW$632,1,0)</f>
        <v>3633</v>
      </c>
    </row>
    <row r="443" spans="2:16" x14ac:dyDescent="0.55000000000000004">
      <c r="B443" s="94">
        <v>3634</v>
      </c>
      <c r="C443" s="91" t="s">
        <v>264</v>
      </c>
      <c r="D443" s="91" t="s">
        <v>2868</v>
      </c>
      <c r="E443" s="91" t="s">
        <v>2869</v>
      </c>
      <c r="F443" s="91" t="s">
        <v>736</v>
      </c>
      <c r="G443" s="91" t="s">
        <v>877</v>
      </c>
      <c r="H443" s="91" t="s">
        <v>2870</v>
      </c>
      <c r="I443" s="91" t="s">
        <v>400</v>
      </c>
      <c r="J443" s="91" t="s">
        <v>1801</v>
      </c>
      <c r="K443" s="91" t="s">
        <v>2871</v>
      </c>
      <c r="L443" s="91" t="s">
        <v>1195</v>
      </c>
      <c r="M443" s="91" t="s">
        <v>847</v>
      </c>
      <c r="N443" s="95" t="s">
        <v>559</v>
      </c>
      <c r="P443">
        <f>VLOOKUP(B443,'A4'!$AR$19:$AW$632,1,0)</f>
        <v>3634</v>
      </c>
    </row>
    <row r="444" spans="2:16" x14ac:dyDescent="0.55000000000000004">
      <c r="B444" s="94">
        <v>3635</v>
      </c>
      <c r="C444" s="91" t="s">
        <v>264</v>
      </c>
      <c r="D444" s="91" t="s">
        <v>2872</v>
      </c>
      <c r="E444" s="91" t="s">
        <v>2873</v>
      </c>
      <c r="F444" s="91" t="s">
        <v>605</v>
      </c>
      <c r="G444" s="91" t="s">
        <v>847</v>
      </c>
      <c r="H444" s="91" t="s">
        <v>559</v>
      </c>
      <c r="I444" s="91" t="s">
        <v>246</v>
      </c>
      <c r="J444" s="91" t="s">
        <v>847</v>
      </c>
      <c r="K444" s="91" t="s">
        <v>559</v>
      </c>
      <c r="L444" s="91" t="s">
        <v>611</v>
      </c>
      <c r="M444" s="91" t="s">
        <v>847</v>
      </c>
      <c r="N444" s="95" t="s">
        <v>559</v>
      </c>
      <c r="P444">
        <f>VLOOKUP(B444,'A4'!$AR$19:$AW$632,1,0)</f>
        <v>3635</v>
      </c>
    </row>
    <row r="445" spans="2:16" x14ac:dyDescent="0.55000000000000004">
      <c r="B445" s="94">
        <v>3636</v>
      </c>
      <c r="C445" s="91" t="s">
        <v>264</v>
      </c>
      <c r="D445" s="91" t="s">
        <v>2874</v>
      </c>
      <c r="E445" s="91" t="s">
        <v>2875</v>
      </c>
      <c r="F445" s="91" t="s">
        <v>1645</v>
      </c>
      <c r="G445" s="91" t="s">
        <v>847</v>
      </c>
      <c r="H445" s="91" t="s">
        <v>559</v>
      </c>
      <c r="I445" s="91" t="s">
        <v>476</v>
      </c>
      <c r="J445" s="91" t="s">
        <v>847</v>
      </c>
      <c r="K445" s="91" t="s">
        <v>559</v>
      </c>
      <c r="L445" s="91" t="s">
        <v>603</v>
      </c>
      <c r="M445" s="91" t="s">
        <v>847</v>
      </c>
      <c r="N445" s="95" t="s">
        <v>559</v>
      </c>
      <c r="P445">
        <f>VLOOKUP(B445,'A4'!$AR$19:$AW$632,1,0)</f>
        <v>3636</v>
      </c>
    </row>
    <row r="446" spans="2:16" x14ac:dyDescent="0.55000000000000004">
      <c r="B446" s="94">
        <v>3637</v>
      </c>
      <c r="C446" s="91" t="s">
        <v>431</v>
      </c>
      <c r="D446" s="91" t="s">
        <v>2876</v>
      </c>
      <c r="E446" s="91" t="s">
        <v>1764</v>
      </c>
      <c r="F446" s="91" t="s">
        <v>357</v>
      </c>
      <c r="G446" s="91" t="s">
        <v>1082</v>
      </c>
      <c r="H446" s="91" t="s">
        <v>2877</v>
      </c>
      <c r="I446" s="91" t="s">
        <v>299</v>
      </c>
      <c r="J446" s="91" t="s">
        <v>274</v>
      </c>
      <c r="K446" s="91" t="s">
        <v>2878</v>
      </c>
      <c r="L446" s="91" t="s">
        <v>820</v>
      </c>
      <c r="M446" s="91" t="s">
        <v>820</v>
      </c>
      <c r="N446" s="95" t="s">
        <v>2879</v>
      </c>
      <c r="P446">
        <f>VLOOKUP(B446,'A4'!$AR$19:$AW$632,1,0)</f>
        <v>3637</v>
      </c>
    </row>
    <row r="447" spans="2:16" x14ac:dyDescent="0.55000000000000004">
      <c r="B447" s="94">
        <v>3638</v>
      </c>
      <c r="C447" s="91" t="s">
        <v>431</v>
      </c>
      <c r="D447" s="91" t="s">
        <v>2880</v>
      </c>
      <c r="E447" s="91" t="s">
        <v>2881</v>
      </c>
      <c r="F447" s="91" t="s">
        <v>356</v>
      </c>
      <c r="G447" s="91" t="s">
        <v>292</v>
      </c>
      <c r="H447" s="91" t="s">
        <v>2882</v>
      </c>
      <c r="I447" s="91" t="s">
        <v>256</v>
      </c>
      <c r="J447" s="91" t="s">
        <v>237</v>
      </c>
      <c r="K447" s="91" t="s">
        <v>2883</v>
      </c>
      <c r="L447" s="91" t="s">
        <v>666</v>
      </c>
      <c r="M447" s="91" t="s">
        <v>248</v>
      </c>
      <c r="N447" s="95" t="s">
        <v>2884</v>
      </c>
      <c r="P447">
        <f>VLOOKUP(B447,'A4'!$AR$19:$AW$632,1,0)</f>
        <v>3638</v>
      </c>
    </row>
    <row r="448" spans="2:16" x14ac:dyDescent="0.55000000000000004">
      <c r="B448" s="94">
        <v>3639</v>
      </c>
      <c r="C448" s="91" t="s">
        <v>307</v>
      </c>
      <c r="D448" s="91" t="s">
        <v>2885</v>
      </c>
      <c r="E448" s="91" t="s">
        <v>2886</v>
      </c>
      <c r="F448" s="91" t="s">
        <v>479</v>
      </c>
      <c r="G448" s="91" t="s">
        <v>245</v>
      </c>
      <c r="H448" s="91" t="s">
        <v>2887</v>
      </c>
      <c r="I448" s="91" t="s">
        <v>291</v>
      </c>
      <c r="J448" s="91" t="s">
        <v>627</v>
      </c>
      <c r="K448" s="91" t="s">
        <v>2888</v>
      </c>
      <c r="L448" s="91" t="s">
        <v>552</v>
      </c>
      <c r="M448" s="91" t="s">
        <v>279</v>
      </c>
      <c r="N448" s="95" t="s">
        <v>2889</v>
      </c>
      <c r="P448">
        <f>VLOOKUP(B448,'A4'!$AR$19:$AW$632,1,0)</f>
        <v>3639</v>
      </c>
    </row>
    <row r="449" spans="2:16" x14ac:dyDescent="0.55000000000000004">
      <c r="B449" s="94">
        <v>3640</v>
      </c>
      <c r="C449" s="91" t="s">
        <v>431</v>
      </c>
      <c r="D449" s="91" t="s">
        <v>2890</v>
      </c>
      <c r="E449" s="91" t="s">
        <v>1026</v>
      </c>
      <c r="F449" s="91" t="s">
        <v>292</v>
      </c>
      <c r="G449" s="91" t="s">
        <v>541</v>
      </c>
      <c r="H449" s="91" t="s">
        <v>2891</v>
      </c>
      <c r="I449" s="91" t="s">
        <v>1033</v>
      </c>
      <c r="J449" s="91" t="s">
        <v>298</v>
      </c>
      <c r="K449" s="91" t="s">
        <v>2892</v>
      </c>
      <c r="L449" s="91" t="s">
        <v>675</v>
      </c>
      <c r="M449" s="91" t="s">
        <v>270</v>
      </c>
      <c r="N449" s="95" t="s">
        <v>2893</v>
      </c>
      <c r="P449">
        <f>VLOOKUP(B449,'A4'!$AR$19:$AW$632,1,0)</f>
        <v>3640</v>
      </c>
    </row>
    <row r="450" spans="2:16" x14ac:dyDescent="0.55000000000000004">
      <c r="B450" s="94">
        <v>3641</v>
      </c>
      <c r="C450" s="91" t="s">
        <v>264</v>
      </c>
      <c r="D450" s="91" t="s">
        <v>2894</v>
      </c>
      <c r="E450" s="91" t="s">
        <v>2895</v>
      </c>
      <c r="F450" s="91" t="s">
        <v>364</v>
      </c>
      <c r="G450" s="91" t="s">
        <v>706</v>
      </c>
      <c r="H450" s="91" t="s">
        <v>2896</v>
      </c>
      <c r="I450" s="91" t="s">
        <v>476</v>
      </c>
      <c r="J450" s="91" t="s">
        <v>697</v>
      </c>
      <c r="K450" s="91" t="s">
        <v>2897</v>
      </c>
      <c r="L450" s="91" t="s">
        <v>366</v>
      </c>
      <c r="M450" s="91" t="s">
        <v>680</v>
      </c>
      <c r="N450" s="95" t="s">
        <v>2898</v>
      </c>
      <c r="P450">
        <f>VLOOKUP(B450,'A4'!$AR$19:$AW$632,1,0)</f>
        <v>3641</v>
      </c>
    </row>
    <row r="451" spans="2:16" x14ac:dyDescent="0.55000000000000004">
      <c r="B451" s="94">
        <v>3642</v>
      </c>
      <c r="C451" s="91" t="s">
        <v>264</v>
      </c>
      <c r="D451" s="91" t="s">
        <v>2899</v>
      </c>
      <c r="E451" s="91" t="s">
        <v>2900</v>
      </c>
      <c r="F451" s="91" t="s">
        <v>479</v>
      </c>
      <c r="G451" s="91" t="s">
        <v>368</v>
      </c>
      <c r="H451" s="91" t="s">
        <v>2901</v>
      </c>
      <c r="I451" s="91" t="s">
        <v>605</v>
      </c>
      <c r="J451" s="91" t="s">
        <v>605</v>
      </c>
      <c r="K451" s="91" t="s">
        <v>2902</v>
      </c>
      <c r="L451" s="91" t="s">
        <v>354</v>
      </c>
      <c r="M451" s="91" t="s">
        <v>359</v>
      </c>
      <c r="N451" s="95" t="s">
        <v>2903</v>
      </c>
      <c r="P451">
        <f>VLOOKUP(B451,'A4'!$AR$19:$AW$632,1,0)</f>
        <v>3642</v>
      </c>
    </row>
    <row r="452" spans="2:16" x14ac:dyDescent="0.55000000000000004">
      <c r="B452" s="94">
        <v>3643</v>
      </c>
      <c r="C452" s="91" t="s">
        <v>307</v>
      </c>
      <c r="D452" s="91" t="s">
        <v>2904</v>
      </c>
      <c r="E452" s="91" t="s">
        <v>2905</v>
      </c>
      <c r="F452" s="91" t="s">
        <v>288</v>
      </c>
      <c r="G452" s="91" t="s">
        <v>647</v>
      </c>
      <c r="H452" s="91" t="s">
        <v>2906</v>
      </c>
      <c r="I452" s="91" t="s">
        <v>697</v>
      </c>
      <c r="J452" s="91" t="s">
        <v>620</v>
      </c>
      <c r="K452" s="91" t="s">
        <v>2907</v>
      </c>
      <c r="L452" s="91" t="s">
        <v>647</v>
      </c>
      <c r="M452" s="91" t="s">
        <v>545</v>
      </c>
      <c r="N452" s="95" t="s">
        <v>2908</v>
      </c>
      <c r="P452">
        <f>VLOOKUP(B452,'A4'!$AR$19:$AW$632,1,0)</f>
        <v>3643</v>
      </c>
    </row>
    <row r="453" spans="2:16" x14ac:dyDescent="0.55000000000000004">
      <c r="B453" s="94">
        <v>3644</v>
      </c>
      <c r="C453" s="91" t="s">
        <v>307</v>
      </c>
      <c r="D453" s="91" t="s">
        <v>2909</v>
      </c>
      <c r="E453" s="91" t="s">
        <v>2910</v>
      </c>
      <c r="F453" s="91" t="s">
        <v>476</v>
      </c>
      <c r="G453" s="91" t="s">
        <v>697</v>
      </c>
      <c r="H453" s="91" t="s">
        <v>2911</v>
      </c>
      <c r="I453" s="91" t="s">
        <v>691</v>
      </c>
      <c r="J453" s="91" t="s">
        <v>639</v>
      </c>
      <c r="K453" s="91" t="s">
        <v>2912</v>
      </c>
      <c r="L453" s="91" t="s">
        <v>291</v>
      </c>
      <c r="M453" s="91" t="s">
        <v>279</v>
      </c>
      <c r="N453" s="95" t="s">
        <v>2913</v>
      </c>
      <c r="P453">
        <f>VLOOKUP(B453,'A4'!$AR$19:$AW$632,1,0)</f>
        <v>3644</v>
      </c>
    </row>
    <row r="454" spans="2:16" x14ac:dyDescent="0.55000000000000004">
      <c r="B454" s="94">
        <v>3645</v>
      </c>
      <c r="C454" s="91" t="s">
        <v>307</v>
      </c>
      <c r="D454" s="91" t="s">
        <v>2914</v>
      </c>
      <c r="E454" s="91" t="s">
        <v>2915</v>
      </c>
      <c r="F454" s="91" t="s">
        <v>1460</v>
      </c>
      <c r="G454" s="91" t="s">
        <v>814</v>
      </c>
      <c r="H454" s="91" t="s">
        <v>2916</v>
      </c>
      <c r="I454" s="91" t="s">
        <v>366</v>
      </c>
      <c r="J454" s="91" t="s">
        <v>480</v>
      </c>
      <c r="K454" s="91" t="s">
        <v>2917</v>
      </c>
      <c r="L454" s="91" t="s">
        <v>368</v>
      </c>
      <c r="M454" s="91" t="s">
        <v>234</v>
      </c>
      <c r="N454" s="95" t="s">
        <v>2918</v>
      </c>
      <c r="P454">
        <f>VLOOKUP(B454,'A4'!$AR$19:$AW$632,1,0)</f>
        <v>3645</v>
      </c>
    </row>
    <row r="455" spans="2:16" x14ac:dyDescent="0.55000000000000004">
      <c r="B455" s="94">
        <v>3646</v>
      </c>
      <c r="C455" s="91" t="s">
        <v>2327</v>
      </c>
      <c r="D455" s="91" t="s">
        <v>2919</v>
      </c>
      <c r="E455" s="91" t="s">
        <v>2920</v>
      </c>
      <c r="F455" s="91" t="s">
        <v>377</v>
      </c>
      <c r="G455" s="91" t="s">
        <v>376</v>
      </c>
      <c r="H455" s="91" t="s">
        <v>2921</v>
      </c>
      <c r="I455" s="91" t="s">
        <v>832</v>
      </c>
      <c r="J455" s="91" t="s">
        <v>761</v>
      </c>
      <c r="K455" s="91" t="s">
        <v>2922</v>
      </c>
      <c r="L455" s="91" t="s">
        <v>485</v>
      </c>
      <c r="M455" s="91" t="s">
        <v>310</v>
      </c>
      <c r="N455" s="95" t="s">
        <v>2923</v>
      </c>
      <c r="P455">
        <f>VLOOKUP(B455,'A4'!$AR$19:$AW$632,1,0)</f>
        <v>3646</v>
      </c>
    </row>
    <row r="456" spans="2:16" x14ac:dyDescent="0.55000000000000004">
      <c r="B456" s="94">
        <v>3647</v>
      </c>
      <c r="C456" s="91" t="s">
        <v>2327</v>
      </c>
      <c r="D456" s="91" t="s">
        <v>2924</v>
      </c>
      <c r="E456" s="91" t="s">
        <v>2925</v>
      </c>
      <c r="F456" s="91" t="s">
        <v>476</v>
      </c>
      <c r="G456" s="91" t="s">
        <v>706</v>
      </c>
      <c r="H456" s="91" t="s">
        <v>2926</v>
      </c>
      <c r="I456" s="91" t="s">
        <v>288</v>
      </c>
      <c r="J456" s="91" t="s">
        <v>651</v>
      </c>
      <c r="K456" s="91" t="s">
        <v>2927</v>
      </c>
      <c r="L456" s="91" t="s">
        <v>669</v>
      </c>
      <c r="M456" s="91" t="s">
        <v>294</v>
      </c>
      <c r="N456" s="95" t="s">
        <v>2928</v>
      </c>
      <c r="P456">
        <f>VLOOKUP(B456,'A4'!$AR$19:$AW$632,1,0)</f>
        <v>3647</v>
      </c>
    </row>
    <row r="457" spans="2:16" x14ac:dyDescent="0.55000000000000004">
      <c r="B457" s="94">
        <v>3648</v>
      </c>
      <c r="C457" s="91" t="s">
        <v>489</v>
      </c>
      <c r="D457" s="91" t="s">
        <v>2929</v>
      </c>
      <c r="E457" s="91" t="s">
        <v>2930</v>
      </c>
      <c r="F457" s="91" t="s">
        <v>1307</v>
      </c>
      <c r="G457" s="91" t="s">
        <v>343</v>
      </c>
      <c r="H457" s="91" t="s">
        <v>2931</v>
      </c>
      <c r="I457" s="91" t="s">
        <v>1226</v>
      </c>
      <c r="J457" s="91" t="s">
        <v>270</v>
      </c>
      <c r="K457" s="91" t="s">
        <v>2932</v>
      </c>
      <c r="L457" s="91" t="s">
        <v>1185</v>
      </c>
      <c r="M457" s="91" t="s">
        <v>911</v>
      </c>
      <c r="N457" s="95" t="s">
        <v>2933</v>
      </c>
      <c r="P457">
        <f>VLOOKUP(B457,'A4'!$AR$19:$AW$632,1,0)</f>
        <v>3648</v>
      </c>
    </row>
    <row r="458" spans="2:16" x14ac:dyDescent="0.55000000000000004">
      <c r="B458" s="94">
        <v>3649</v>
      </c>
      <c r="C458" s="91" t="s">
        <v>362</v>
      </c>
      <c r="D458" s="91" t="s">
        <v>2934</v>
      </c>
      <c r="E458" s="91" t="s">
        <v>556</v>
      </c>
      <c r="F458" s="91" t="s">
        <v>625</v>
      </c>
      <c r="G458" s="91" t="s">
        <v>868</v>
      </c>
      <c r="H458" s="91" t="s">
        <v>559</v>
      </c>
      <c r="I458" s="91" t="s">
        <v>911</v>
      </c>
      <c r="J458" s="91" t="s">
        <v>868</v>
      </c>
      <c r="K458" s="91" t="s">
        <v>559</v>
      </c>
      <c r="L458" s="91" t="s">
        <v>385</v>
      </c>
      <c r="M458" s="91" t="s">
        <v>868</v>
      </c>
      <c r="N458" s="95" t="s">
        <v>559</v>
      </c>
      <c r="P458">
        <f>VLOOKUP(B458,'A4'!$AR$19:$AW$632,1,0)</f>
        <v>3649</v>
      </c>
    </row>
    <row r="459" spans="2:16" x14ac:dyDescent="0.55000000000000004">
      <c r="B459" s="94">
        <v>3650</v>
      </c>
      <c r="C459" s="91" t="s">
        <v>362</v>
      </c>
      <c r="D459" s="91" t="s">
        <v>2935</v>
      </c>
      <c r="E459" s="91" t="s">
        <v>2936</v>
      </c>
      <c r="F459" s="91" t="s">
        <v>477</v>
      </c>
      <c r="G459" s="91" t="s">
        <v>1033</v>
      </c>
      <c r="H459" s="91" t="s">
        <v>2937</v>
      </c>
      <c r="I459" s="91" t="s">
        <v>655</v>
      </c>
      <c r="J459" s="91" t="s">
        <v>382</v>
      </c>
      <c r="K459" s="91" t="s">
        <v>2938</v>
      </c>
      <c r="L459" s="91" t="s">
        <v>630</v>
      </c>
      <c r="M459" s="91" t="s">
        <v>1035</v>
      </c>
      <c r="N459" s="95" t="s">
        <v>2939</v>
      </c>
      <c r="P459">
        <f>VLOOKUP(B459,'A4'!$AR$19:$AW$632,1,0)</f>
        <v>3650</v>
      </c>
    </row>
    <row r="460" spans="2:16" x14ac:dyDescent="0.55000000000000004">
      <c r="B460" s="94">
        <v>3651</v>
      </c>
      <c r="C460" s="91" t="s">
        <v>264</v>
      </c>
      <c r="D460" s="91" t="s">
        <v>2940</v>
      </c>
      <c r="E460" s="91" t="s">
        <v>2941</v>
      </c>
      <c r="F460" s="91" t="s">
        <v>477</v>
      </c>
      <c r="G460" s="91" t="s">
        <v>627</v>
      </c>
      <c r="H460" s="91" t="s">
        <v>2942</v>
      </c>
      <c r="I460" s="91" t="s">
        <v>655</v>
      </c>
      <c r="J460" s="91" t="s">
        <v>611</v>
      </c>
      <c r="K460" s="91" t="s">
        <v>2943</v>
      </c>
      <c r="L460" s="91" t="s">
        <v>630</v>
      </c>
      <c r="M460" s="91" t="s">
        <v>311</v>
      </c>
      <c r="N460" s="95" t="s">
        <v>2944</v>
      </c>
      <c r="P460">
        <f>VLOOKUP(B460,'A4'!$AR$19:$AW$632,1,0)</f>
        <v>3651</v>
      </c>
    </row>
    <row r="461" spans="2:16" x14ac:dyDescent="0.55000000000000004">
      <c r="B461" s="94">
        <v>3652</v>
      </c>
      <c r="C461" s="91" t="s">
        <v>264</v>
      </c>
      <c r="D461" s="91" t="s">
        <v>2945</v>
      </c>
      <c r="E461" s="91" t="s">
        <v>2946</v>
      </c>
      <c r="F461" s="91" t="s">
        <v>750</v>
      </c>
      <c r="G461" s="91" t="s">
        <v>822</v>
      </c>
      <c r="H461" s="91" t="s">
        <v>2947</v>
      </c>
      <c r="I461" s="91" t="s">
        <v>447</v>
      </c>
      <c r="J461" s="91" t="s">
        <v>346</v>
      </c>
      <c r="K461" s="91" t="s">
        <v>2948</v>
      </c>
      <c r="L461" s="91" t="s">
        <v>395</v>
      </c>
      <c r="M461" s="91" t="s">
        <v>273</v>
      </c>
      <c r="N461" s="95" t="s">
        <v>2949</v>
      </c>
      <c r="P461">
        <f>VLOOKUP(B461,'A4'!$AR$19:$AW$632,1,0)</f>
        <v>3652</v>
      </c>
    </row>
    <row r="462" spans="2:16" x14ac:dyDescent="0.55000000000000004">
      <c r="B462" s="94">
        <v>3653</v>
      </c>
      <c r="C462" s="91" t="s">
        <v>264</v>
      </c>
      <c r="D462" s="91" t="s">
        <v>2950</v>
      </c>
      <c r="E462" s="91" t="s">
        <v>2951</v>
      </c>
      <c r="F462" s="91" t="s">
        <v>1312</v>
      </c>
      <c r="G462" s="91" t="s">
        <v>749</v>
      </c>
      <c r="H462" s="91" t="s">
        <v>2952</v>
      </c>
      <c r="I462" s="91" t="s">
        <v>1188</v>
      </c>
      <c r="J462" s="91" t="s">
        <v>1137</v>
      </c>
      <c r="K462" s="91" t="s">
        <v>2953</v>
      </c>
      <c r="L462" s="91" t="s">
        <v>2954</v>
      </c>
      <c r="M462" s="91" t="s">
        <v>415</v>
      </c>
      <c r="N462" s="95" t="s">
        <v>2955</v>
      </c>
      <c r="P462">
        <f>VLOOKUP(B462,'A4'!$AR$19:$AW$632,1,0)</f>
        <v>3653</v>
      </c>
    </row>
    <row r="463" spans="2:16" x14ac:dyDescent="0.55000000000000004">
      <c r="B463" s="94">
        <v>3654</v>
      </c>
      <c r="C463" s="91" t="s">
        <v>230</v>
      </c>
      <c r="D463" s="91" t="s">
        <v>2744</v>
      </c>
      <c r="E463" s="91" t="s">
        <v>2956</v>
      </c>
      <c r="F463" s="91" t="s">
        <v>233</v>
      </c>
      <c r="G463" s="91" t="s">
        <v>477</v>
      </c>
      <c r="H463" s="91" t="s">
        <v>2957</v>
      </c>
      <c r="I463" s="91" t="s">
        <v>697</v>
      </c>
      <c r="J463" s="91" t="s">
        <v>292</v>
      </c>
      <c r="K463" s="91" t="s">
        <v>726</v>
      </c>
      <c r="L463" s="91" t="s">
        <v>292</v>
      </c>
      <c r="M463" s="91" t="s">
        <v>708</v>
      </c>
      <c r="N463" s="95" t="s">
        <v>2958</v>
      </c>
      <c r="P463">
        <f>VLOOKUP(B463,'A4'!$AR$19:$AW$632,1,0)</f>
        <v>3654</v>
      </c>
    </row>
    <row r="464" spans="2:16" x14ac:dyDescent="0.55000000000000004">
      <c r="B464" s="94">
        <v>3655</v>
      </c>
      <c r="C464" s="91" t="s">
        <v>230</v>
      </c>
      <c r="D464" s="91" t="s">
        <v>2959</v>
      </c>
      <c r="E464" s="91" t="s">
        <v>1059</v>
      </c>
      <c r="F464" s="91" t="s">
        <v>267</v>
      </c>
      <c r="G464" s="91" t="s">
        <v>539</v>
      </c>
      <c r="H464" s="91" t="s">
        <v>2396</v>
      </c>
      <c r="I464" s="91" t="s">
        <v>517</v>
      </c>
      <c r="J464" s="91" t="s">
        <v>734</v>
      </c>
      <c r="K464" s="91" t="s">
        <v>2960</v>
      </c>
      <c r="L464" s="91" t="s">
        <v>249</v>
      </c>
      <c r="M464" s="91" t="s">
        <v>724</v>
      </c>
      <c r="N464" s="95" t="s">
        <v>2961</v>
      </c>
      <c r="P464">
        <f>VLOOKUP(B464,'A4'!$AR$19:$AW$632,1,0)</f>
        <v>3655</v>
      </c>
    </row>
    <row r="465" spans="2:16" x14ac:dyDescent="0.55000000000000004">
      <c r="B465" s="94">
        <v>3656</v>
      </c>
      <c r="C465" s="91" t="s">
        <v>264</v>
      </c>
      <c r="D465" s="91" t="s">
        <v>2962</v>
      </c>
      <c r="E465" s="91" t="s">
        <v>2963</v>
      </c>
      <c r="F465" s="91" t="s">
        <v>322</v>
      </c>
      <c r="G465" s="91" t="s">
        <v>630</v>
      </c>
      <c r="H465" s="91" t="s">
        <v>2964</v>
      </c>
      <c r="I465" s="91" t="s">
        <v>835</v>
      </c>
      <c r="J465" s="91" t="s">
        <v>322</v>
      </c>
      <c r="K465" s="91" t="s">
        <v>2965</v>
      </c>
      <c r="L465" s="91" t="s">
        <v>1801</v>
      </c>
      <c r="M465" s="91" t="s">
        <v>662</v>
      </c>
      <c r="N465" s="95" t="s">
        <v>2966</v>
      </c>
      <c r="P465">
        <f>VLOOKUP(B465,'A4'!$AR$19:$AW$632,1,0)</f>
        <v>3656</v>
      </c>
    </row>
    <row r="466" spans="2:16" x14ac:dyDescent="0.55000000000000004">
      <c r="B466" s="94">
        <v>3819</v>
      </c>
      <c r="C466" s="91" t="s">
        <v>230</v>
      </c>
      <c r="D466" s="91" t="s">
        <v>2967</v>
      </c>
      <c r="E466" s="91" t="s">
        <v>2968</v>
      </c>
      <c r="F466" s="91" t="s">
        <v>225</v>
      </c>
      <c r="G466" s="91" t="s">
        <v>349</v>
      </c>
      <c r="H466" s="91" t="s">
        <v>559</v>
      </c>
      <c r="I466" s="91" t="s">
        <v>1176</v>
      </c>
      <c r="J466" s="91" t="s">
        <v>349</v>
      </c>
      <c r="K466" s="91" t="s">
        <v>559</v>
      </c>
      <c r="L466" s="91" t="s">
        <v>1942</v>
      </c>
      <c r="M466" s="91" t="s">
        <v>349</v>
      </c>
      <c r="N466" s="95" t="s">
        <v>559</v>
      </c>
      <c r="P466">
        <f>VLOOKUP(B466,'A4'!$AR$19:$AW$632,1,0)</f>
        <v>3819</v>
      </c>
    </row>
    <row r="467" spans="2:16" x14ac:dyDescent="0.55000000000000004">
      <c r="B467" s="94">
        <v>3657</v>
      </c>
      <c r="C467" s="91" t="s">
        <v>264</v>
      </c>
      <c r="D467" s="91" t="s">
        <v>2969</v>
      </c>
      <c r="E467" s="91" t="s">
        <v>2605</v>
      </c>
      <c r="F467" s="91" t="s">
        <v>2970</v>
      </c>
      <c r="G467" s="91" t="s">
        <v>847</v>
      </c>
      <c r="H467" s="91" t="s">
        <v>559</v>
      </c>
      <c r="I467" s="91" t="s">
        <v>1712</v>
      </c>
      <c r="J467" s="91" t="s">
        <v>847</v>
      </c>
      <c r="K467" s="91" t="s">
        <v>559</v>
      </c>
      <c r="L467" s="91" t="s">
        <v>2971</v>
      </c>
      <c r="M467" s="91" t="s">
        <v>847</v>
      </c>
      <c r="N467" s="95" t="s">
        <v>559</v>
      </c>
      <c r="P467">
        <f>VLOOKUP(B467,'A4'!$AR$19:$AW$632,1,0)</f>
        <v>3657</v>
      </c>
    </row>
    <row r="468" spans="2:16" x14ac:dyDescent="0.55000000000000004">
      <c r="B468" s="94">
        <v>3658</v>
      </c>
      <c r="C468" s="91" t="s">
        <v>264</v>
      </c>
      <c r="D468" s="91" t="s">
        <v>2972</v>
      </c>
      <c r="E468" s="91" t="s">
        <v>2605</v>
      </c>
      <c r="F468" s="91" t="s">
        <v>2853</v>
      </c>
      <c r="G468" s="91" t="s">
        <v>847</v>
      </c>
      <c r="H468" s="91" t="s">
        <v>559</v>
      </c>
      <c r="I468" s="91" t="s">
        <v>2973</v>
      </c>
      <c r="J468" s="91" t="s">
        <v>847</v>
      </c>
      <c r="K468" s="91" t="s">
        <v>559</v>
      </c>
      <c r="L468" s="91" t="s">
        <v>2974</v>
      </c>
      <c r="M468" s="91" t="s">
        <v>847</v>
      </c>
      <c r="N468" s="95" t="s">
        <v>559</v>
      </c>
      <c r="P468">
        <f>VLOOKUP(B468,'A4'!$AR$19:$AW$632,1,0)</f>
        <v>3658</v>
      </c>
    </row>
    <row r="469" spans="2:16" x14ac:dyDescent="0.55000000000000004">
      <c r="B469" s="94">
        <v>3659</v>
      </c>
      <c r="C469" s="91" t="s">
        <v>264</v>
      </c>
      <c r="D469" s="91" t="s">
        <v>2975</v>
      </c>
      <c r="E469" s="91" t="s">
        <v>2976</v>
      </c>
      <c r="F469" s="91" t="s">
        <v>2977</v>
      </c>
      <c r="G469" s="91" t="s">
        <v>847</v>
      </c>
      <c r="H469" s="91" t="s">
        <v>559</v>
      </c>
      <c r="I469" s="91" t="s">
        <v>2978</v>
      </c>
      <c r="J469" s="91" t="s">
        <v>847</v>
      </c>
      <c r="K469" s="91" t="s">
        <v>559</v>
      </c>
      <c r="L469" s="91" t="s">
        <v>2472</v>
      </c>
      <c r="M469" s="91" t="s">
        <v>847</v>
      </c>
      <c r="N469" s="95" t="s">
        <v>559</v>
      </c>
      <c r="P469">
        <f>VLOOKUP(B469,'A4'!$AR$19:$AW$632,1,0)</f>
        <v>3659</v>
      </c>
    </row>
    <row r="470" spans="2:16" x14ac:dyDescent="0.55000000000000004">
      <c r="B470" s="94">
        <v>3660</v>
      </c>
      <c r="C470" s="91" t="s">
        <v>307</v>
      </c>
      <c r="D470" s="91" t="s">
        <v>2979</v>
      </c>
      <c r="E470" s="91" t="s">
        <v>2980</v>
      </c>
      <c r="F470" s="91" t="s">
        <v>724</v>
      </c>
      <c r="G470" s="91" t="s">
        <v>625</v>
      </c>
      <c r="H470" s="91" t="s">
        <v>2981</v>
      </c>
      <c r="I470" s="91" t="s">
        <v>278</v>
      </c>
      <c r="J470" s="91" t="s">
        <v>251</v>
      </c>
      <c r="K470" s="91" t="s">
        <v>2982</v>
      </c>
      <c r="L470" s="91" t="s">
        <v>822</v>
      </c>
      <c r="M470" s="91" t="s">
        <v>259</v>
      </c>
      <c r="N470" s="95" t="s">
        <v>2983</v>
      </c>
      <c r="P470">
        <f>VLOOKUP(B470,'A4'!$AR$19:$AW$632,1,0)</f>
        <v>3660</v>
      </c>
    </row>
    <row r="471" spans="2:16" x14ac:dyDescent="0.55000000000000004">
      <c r="B471" s="94">
        <v>3661</v>
      </c>
      <c r="C471" s="91" t="s">
        <v>264</v>
      </c>
      <c r="D471" s="91" t="s">
        <v>2984</v>
      </c>
      <c r="E471" s="91" t="s">
        <v>2985</v>
      </c>
      <c r="F471" s="91" t="s">
        <v>435</v>
      </c>
      <c r="G471" s="91" t="s">
        <v>847</v>
      </c>
      <c r="H471" s="91" t="s">
        <v>559</v>
      </c>
      <c r="I471" s="91" t="s">
        <v>1433</v>
      </c>
      <c r="J471" s="91" t="s">
        <v>847</v>
      </c>
      <c r="K471" s="91" t="s">
        <v>559</v>
      </c>
      <c r="L471" s="91" t="s">
        <v>2986</v>
      </c>
      <c r="M471" s="91" t="s">
        <v>847</v>
      </c>
      <c r="N471" s="95" t="s">
        <v>559</v>
      </c>
      <c r="P471">
        <f>VLOOKUP(B471,'A4'!$AR$19:$AW$632,1,0)</f>
        <v>3661</v>
      </c>
    </row>
    <row r="472" spans="2:16" x14ac:dyDescent="0.55000000000000004">
      <c r="B472" s="94">
        <v>3662</v>
      </c>
      <c r="C472" s="91" t="s">
        <v>264</v>
      </c>
      <c r="D472" s="91" t="s">
        <v>2987</v>
      </c>
      <c r="E472" s="91" t="s">
        <v>2988</v>
      </c>
      <c r="F472" s="91" t="s">
        <v>1471</v>
      </c>
      <c r="G472" s="91" t="s">
        <v>1044</v>
      </c>
      <c r="H472" s="91" t="s">
        <v>2989</v>
      </c>
      <c r="I472" s="91" t="s">
        <v>2990</v>
      </c>
      <c r="J472" s="91" t="s">
        <v>847</v>
      </c>
      <c r="K472" s="91" t="s">
        <v>559</v>
      </c>
      <c r="L472" s="91" t="s">
        <v>1917</v>
      </c>
      <c r="M472" s="91" t="s">
        <v>847</v>
      </c>
      <c r="N472" s="95" t="s">
        <v>559</v>
      </c>
      <c r="P472">
        <f>VLOOKUP(B472,'A4'!$AR$19:$AW$632,1,0)</f>
        <v>3662</v>
      </c>
    </row>
    <row r="473" spans="2:16" x14ac:dyDescent="0.55000000000000004">
      <c r="B473" s="94">
        <v>3663</v>
      </c>
      <c r="C473" s="91" t="s">
        <v>264</v>
      </c>
      <c r="D473" s="91" t="s">
        <v>2991</v>
      </c>
      <c r="E473" s="91" t="s">
        <v>2992</v>
      </c>
      <c r="F473" s="91" t="s">
        <v>1185</v>
      </c>
      <c r="G473" s="91" t="s">
        <v>2132</v>
      </c>
      <c r="H473" s="91" t="s">
        <v>2993</v>
      </c>
      <c r="I473" s="91" t="s">
        <v>951</v>
      </c>
      <c r="J473" s="91" t="s">
        <v>847</v>
      </c>
      <c r="K473" s="91" t="s">
        <v>559</v>
      </c>
      <c r="L473" s="91" t="s">
        <v>425</v>
      </c>
      <c r="M473" s="91" t="s">
        <v>847</v>
      </c>
      <c r="N473" s="95" t="s">
        <v>559</v>
      </c>
      <c r="P473">
        <f>VLOOKUP(B473,'A4'!$AR$19:$AW$632,1,0)</f>
        <v>3663</v>
      </c>
    </row>
    <row r="474" spans="2:16" x14ac:dyDescent="0.55000000000000004">
      <c r="B474" s="94">
        <v>3664</v>
      </c>
      <c r="C474" s="91" t="s">
        <v>264</v>
      </c>
      <c r="D474" s="91" t="s">
        <v>2994</v>
      </c>
      <c r="E474" s="91" t="s">
        <v>2995</v>
      </c>
      <c r="F474" s="91" t="s">
        <v>1863</v>
      </c>
      <c r="G474" s="91" t="s">
        <v>1312</v>
      </c>
      <c r="H474" s="91" t="s">
        <v>2996</v>
      </c>
      <c r="I474" s="91" t="s">
        <v>2954</v>
      </c>
      <c r="J474" s="91" t="s">
        <v>429</v>
      </c>
      <c r="K474" s="91" t="s">
        <v>2997</v>
      </c>
      <c r="L474" s="91" t="s">
        <v>2239</v>
      </c>
      <c r="M474" s="91" t="s">
        <v>847</v>
      </c>
      <c r="N474" s="95" t="s">
        <v>559</v>
      </c>
      <c r="P474">
        <f>VLOOKUP(B474,'A4'!$AR$19:$AW$632,1,0)</f>
        <v>3664</v>
      </c>
    </row>
    <row r="475" spans="2:16" x14ac:dyDescent="0.55000000000000004">
      <c r="B475" s="94">
        <v>3665</v>
      </c>
      <c r="C475" s="91" t="s">
        <v>264</v>
      </c>
      <c r="D475" s="91" t="s">
        <v>2998</v>
      </c>
      <c r="E475" s="91" t="s">
        <v>1982</v>
      </c>
      <c r="F475" s="91" t="s">
        <v>889</v>
      </c>
      <c r="G475" s="91" t="s">
        <v>273</v>
      </c>
      <c r="H475" s="91" t="s">
        <v>2999</v>
      </c>
      <c r="I475" s="91" t="s">
        <v>847</v>
      </c>
      <c r="J475" s="91" t="s">
        <v>2129</v>
      </c>
      <c r="K475" s="91" t="s">
        <v>3000</v>
      </c>
      <c r="L475" s="91" t="s">
        <v>2577</v>
      </c>
      <c r="M475" s="91" t="s">
        <v>1469</v>
      </c>
      <c r="N475" s="95" t="s">
        <v>3001</v>
      </c>
      <c r="P475">
        <f>VLOOKUP(B475,'A4'!$AR$19:$AW$632,1,0)</f>
        <v>3665</v>
      </c>
    </row>
    <row r="476" spans="2:16" x14ac:dyDescent="0.55000000000000004">
      <c r="B476" s="94">
        <v>3666</v>
      </c>
      <c r="C476" s="91" t="s">
        <v>307</v>
      </c>
      <c r="D476" s="91" t="s">
        <v>3002</v>
      </c>
      <c r="E476" s="91" t="s">
        <v>1706</v>
      </c>
      <c r="F476" s="91" t="s">
        <v>607</v>
      </c>
      <c r="G476" s="91" t="s">
        <v>480</v>
      </c>
      <c r="H476" s="91" t="s">
        <v>3003</v>
      </c>
      <c r="I476" s="91" t="s">
        <v>291</v>
      </c>
      <c r="J476" s="91" t="s">
        <v>268</v>
      </c>
      <c r="K476" s="91" t="s">
        <v>3004</v>
      </c>
      <c r="L476" s="91" t="s">
        <v>651</v>
      </c>
      <c r="M476" s="91" t="s">
        <v>267</v>
      </c>
      <c r="N476" s="95" t="s">
        <v>3005</v>
      </c>
      <c r="P476">
        <f>VLOOKUP(B476,'A4'!$AR$19:$AW$632,1,0)</f>
        <v>3666</v>
      </c>
    </row>
    <row r="477" spans="2:16" x14ac:dyDescent="0.55000000000000004">
      <c r="B477" s="94">
        <v>3667</v>
      </c>
      <c r="C477" s="91" t="s">
        <v>242</v>
      </c>
      <c r="D477" s="91" t="s">
        <v>3006</v>
      </c>
      <c r="E477" s="91" t="s">
        <v>3007</v>
      </c>
      <c r="F477" s="91" t="s">
        <v>603</v>
      </c>
      <c r="G477" s="91" t="s">
        <v>651</v>
      </c>
      <c r="H477" s="91" t="s">
        <v>3008</v>
      </c>
      <c r="I477" s="91" t="s">
        <v>669</v>
      </c>
      <c r="J477" s="91" t="s">
        <v>680</v>
      </c>
      <c r="K477" s="91" t="s">
        <v>3009</v>
      </c>
      <c r="L477" s="91" t="s">
        <v>359</v>
      </c>
      <c r="M477" s="91" t="s">
        <v>256</v>
      </c>
      <c r="N477" s="95" t="s">
        <v>3010</v>
      </c>
      <c r="P477">
        <f>VLOOKUP(B477,'A4'!$AR$19:$AW$632,1,0)</f>
        <v>3667</v>
      </c>
    </row>
    <row r="478" spans="2:16" x14ac:dyDescent="0.55000000000000004">
      <c r="B478" s="94">
        <v>3668</v>
      </c>
      <c r="C478" s="91" t="s">
        <v>264</v>
      </c>
      <c r="D478" s="91" t="s">
        <v>3011</v>
      </c>
      <c r="E478" s="91" t="s">
        <v>3012</v>
      </c>
      <c r="F478" s="91" t="s">
        <v>607</v>
      </c>
      <c r="G478" s="91" t="s">
        <v>245</v>
      </c>
      <c r="H478" s="91" t="s">
        <v>3013</v>
      </c>
      <c r="I478" s="91" t="s">
        <v>357</v>
      </c>
      <c r="J478" s="91" t="s">
        <v>552</v>
      </c>
      <c r="K478" s="91" t="s">
        <v>3014</v>
      </c>
      <c r="L478" s="91" t="s">
        <v>245</v>
      </c>
      <c r="M478" s="91" t="s">
        <v>292</v>
      </c>
      <c r="N478" s="95" t="s">
        <v>3015</v>
      </c>
      <c r="P478">
        <f>VLOOKUP(B478,'A4'!$AR$19:$AW$632,1,0)</f>
        <v>3668</v>
      </c>
    </row>
    <row r="479" spans="2:16" x14ac:dyDescent="0.55000000000000004">
      <c r="B479" s="94">
        <v>3669</v>
      </c>
      <c r="C479" s="91" t="s">
        <v>554</v>
      </c>
      <c r="D479" s="91" t="s">
        <v>3016</v>
      </c>
      <c r="E479" s="91" t="s">
        <v>2338</v>
      </c>
      <c r="F479" s="91" t="s">
        <v>414</v>
      </c>
      <c r="G479" s="91" t="s">
        <v>558</v>
      </c>
      <c r="H479" s="91" t="s">
        <v>559</v>
      </c>
      <c r="I479" s="91" t="s">
        <v>2573</v>
      </c>
      <c r="J479" s="91" t="s">
        <v>558</v>
      </c>
      <c r="K479" s="91" t="s">
        <v>559</v>
      </c>
      <c r="L479" s="91" t="s">
        <v>984</v>
      </c>
      <c r="M479" s="91" t="s">
        <v>558</v>
      </c>
      <c r="N479" s="95" t="s">
        <v>559</v>
      </c>
      <c r="P479">
        <f>VLOOKUP(B479,'A4'!$AR$19:$AW$632,1,0)</f>
        <v>3669</v>
      </c>
    </row>
    <row r="480" spans="2:16" x14ac:dyDescent="0.55000000000000004">
      <c r="B480" s="94">
        <v>3670</v>
      </c>
      <c r="C480" s="91" t="s">
        <v>554</v>
      </c>
      <c r="D480" s="91" t="s">
        <v>3017</v>
      </c>
      <c r="E480" s="91" t="s">
        <v>3018</v>
      </c>
      <c r="F480" s="91" t="s">
        <v>414</v>
      </c>
      <c r="G480" s="91" t="s">
        <v>558</v>
      </c>
      <c r="H480" s="91" t="s">
        <v>559</v>
      </c>
      <c r="I480" s="91" t="s">
        <v>2573</v>
      </c>
      <c r="J480" s="91" t="s">
        <v>558</v>
      </c>
      <c r="K480" s="91" t="s">
        <v>559</v>
      </c>
      <c r="L480" s="91" t="s">
        <v>984</v>
      </c>
      <c r="M480" s="91" t="s">
        <v>558</v>
      </c>
      <c r="N480" s="95" t="s">
        <v>559</v>
      </c>
      <c r="P480">
        <f>VLOOKUP(B480,'A4'!$AR$19:$AW$632,1,0)</f>
        <v>3670</v>
      </c>
    </row>
    <row r="481" spans="2:16" x14ac:dyDescent="0.55000000000000004">
      <c r="B481" s="94">
        <v>3671</v>
      </c>
      <c r="C481" s="91" t="s">
        <v>554</v>
      </c>
      <c r="D481" s="91" t="s">
        <v>3019</v>
      </c>
      <c r="E481" s="91" t="s">
        <v>523</v>
      </c>
      <c r="F481" s="91" t="s">
        <v>2577</v>
      </c>
      <c r="G481" s="91" t="s">
        <v>859</v>
      </c>
      <c r="H481" s="91" t="s">
        <v>3020</v>
      </c>
      <c r="I481" s="91" t="s">
        <v>3021</v>
      </c>
      <c r="J481" s="91" t="s">
        <v>1192</v>
      </c>
      <c r="K481" s="91" t="s">
        <v>3022</v>
      </c>
      <c r="L481" s="91" t="s">
        <v>3023</v>
      </c>
      <c r="M481" s="91" t="s">
        <v>3024</v>
      </c>
      <c r="N481" s="95" t="s">
        <v>3025</v>
      </c>
      <c r="P481">
        <f>VLOOKUP(B481,'A4'!$AR$19:$AW$632,1,0)</f>
        <v>3671</v>
      </c>
    </row>
    <row r="482" spans="2:16" x14ac:dyDescent="0.55000000000000004">
      <c r="B482" s="94">
        <v>3672</v>
      </c>
      <c r="C482" s="91" t="s">
        <v>554</v>
      </c>
      <c r="D482" s="91" t="s">
        <v>3026</v>
      </c>
      <c r="E482" s="91" t="s">
        <v>3027</v>
      </c>
      <c r="F482" s="91" t="s">
        <v>1219</v>
      </c>
      <c r="G482" s="91" t="s">
        <v>301</v>
      </c>
      <c r="H482" s="91" t="s">
        <v>3028</v>
      </c>
      <c r="I482" s="91" t="s">
        <v>2252</v>
      </c>
      <c r="J482" s="91" t="s">
        <v>3029</v>
      </c>
      <c r="K482" s="91" t="s">
        <v>3030</v>
      </c>
      <c r="L482" s="91" t="s">
        <v>3031</v>
      </c>
      <c r="M482" s="91" t="s">
        <v>1449</v>
      </c>
      <c r="N482" s="95" t="s">
        <v>3032</v>
      </c>
      <c r="P482">
        <f>VLOOKUP(B482,'A4'!$AR$19:$AW$632,1,0)</f>
        <v>3672</v>
      </c>
    </row>
    <row r="483" spans="2:16" x14ac:dyDescent="0.55000000000000004">
      <c r="B483" s="94">
        <v>3673</v>
      </c>
      <c r="C483" s="91" t="s">
        <v>837</v>
      </c>
      <c r="D483" s="91" t="s">
        <v>3033</v>
      </c>
      <c r="E483" s="91" t="s">
        <v>3034</v>
      </c>
      <c r="F483" s="91" t="s">
        <v>3035</v>
      </c>
      <c r="G483" s="91" t="s">
        <v>963</v>
      </c>
      <c r="H483" s="91" t="s">
        <v>3036</v>
      </c>
      <c r="I483" s="91" t="s">
        <v>3037</v>
      </c>
      <c r="J483" s="91" t="s">
        <v>406</v>
      </c>
      <c r="K483" s="91" t="s">
        <v>3038</v>
      </c>
      <c r="L483" s="91" t="s">
        <v>3039</v>
      </c>
      <c r="M483" s="91" t="s">
        <v>1545</v>
      </c>
      <c r="N483" s="95" t="s">
        <v>3040</v>
      </c>
      <c r="P483">
        <f>VLOOKUP(B483,'A4'!$AR$19:$AW$632,1,0)</f>
        <v>3673</v>
      </c>
    </row>
    <row r="484" spans="2:16" x14ac:dyDescent="0.55000000000000004">
      <c r="B484" s="94">
        <v>3674</v>
      </c>
      <c r="C484" s="91" t="s">
        <v>837</v>
      </c>
      <c r="D484" s="91" t="s">
        <v>3041</v>
      </c>
      <c r="E484" s="91" t="s">
        <v>1459</v>
      </c>
      <c r="F484" s="91" t="s">
        <v>3042</v>
      </c>
      <c r="G484" s="91" t="s">
        <v>512</v>
      </c>
      <c r="H484" s="91" t="s">
        <v>3043</v>
      </c>
      <c r="I484" s="91" t="s">
        <v>486</v>
      </c>
      <c r="J484" s="91" t="s">
        <v>1244</v>
      </c>
      <c r="K484" s="91" t="s">
        <v>3044</v>
      </c>
      <c r="L484" s="91" t="s">
        <v>3045</v>
      </c>
      <c r="M484" s="91" t="s">
        <v>2306</v>
      </c>
      <c r="N484" s="95" t="s">
        <v>3046</v>
      </c>
      <c r="P484">
        <f>VLOOKUP(B484,'A4'!$AR$19:$AW$632,1,0)</f>
        <v>3674</v>
      </c>
    </row>
    <row r="485" spans="2:16" x14ac:dyDescent="0.55000000000000004">
      <c r="B485" s="94">
        <v>3675</v>
      </c>
      <c r="C485" s="91" t="s">
        <v>837</v>
      </c>
      <c r="D485" s="91" t="s">
        <v>3047</v>
      </c>
      <c r="E485" s="91" t="s">
        <v>2850</v>
      </c>
      <c r="F485" s="91" t="s">
        <v>3048</v>
      </c>
      <c r="G485" s="91" t="s">
        <v>851</v>
      </c>
      <c r="H485" s="91" t="s">
        <v>3049</v>
      </c>
      <c r="I485" s="91" t="s">
        <v>3050</v>
      </c>
      <c r="J485" s="91" t="s">
        <v>928</v>
      </c>
      <c r="K485" s="91" t="s">
        <v>3051</v>
      </c>
      <c r="L485" s="91" t="s">
        <v>3052</v>
      </c>
      <c r="M485" s="91" t="s">
        <v>1150</v>
      </c>
      <c r="N485" s="95" t="s">
        <v>2062</v>
      </c>
      <c r="P485">
        <f>VLOOKUP(B485,'A4'!$AR$19:$AW$632,1,0)</f>
        <v>3675</v>
      </c>
    </row>
    <row r="486" spans="2:16" x14ac:dyDescent="0.55000000000000004">
      <c r="B486" s="94">
        <v>3676</v>
      </c>
      <c r="C486" s="91" t="s">
        <v>837</v>
      </c>
      <c r="D486" s="91" t="s">
        <v>3053</v>
      </c>
      <c r="E486" s="91" t="s">
        <v>3054</v>
      </c>
      <c r="F486" s="91" t="s">
        <v>2071</v>
      </c>
      <c r="G486" s="91" t="s">
        <v>1662</v>
      </c>
      <c r="H486" s="91" t="s">
        <v>3055</v>
      </c>
      <c r="I486" s="91" t="s">
        <v>3056</v>
      </c>
      <c r="J486" s="91" t="s">
        <v>3057</v>
      </c>
      <c r="K486" s="91" t="s">
        <v>3058</v>
      </c>
      <c r="L486" s="91" t="s">
        <v>3059</v>
      </c>
      <c r="M486" s="91" t="s">
        <v>874</v>
      </c>
      <c r="N486" s="95" t="s">
        <v>3060</v>
      </c>
      <c r="P486">
        <f>VLOOKUP(B486,'A4'!$AR$19:$AW$632,1,0)</f>
        <v>3676</v>
      </c>
    </row>
    <row r="487" spans="2:16" x14ac:dyDescent="0.55000000000000004">
      <c r="B487" s="94">
        <v>3677</v>
      </c>
      <c r="C487" s="91" t="s">
        <v>837</v>
      </c>
      <c r="D487" s="91" t="s">
        <v>3061</v>
      </c>
      <c r="E487" s="91" t="s">
        <v>3062</v>
      </c>
      <c r="F487" s="91" t="s">
        <v>3063</v>
      </c>
      <c r="G487" s="91" t="s">
        <v>2175</v>
      </c>
      <c r="H487" s="91" t="s">
        <v>3064</v>
      </c>
      <c r="I487" s="91" t="s">
        <v>3065</v>
      </c>
      <c r="J487" s="91" t="s">
        <v>3066</v>
      </c>
      <c r="K487" s="91" t="s">
        <v>1621</v>
      </c>
      <c r="L487" s="91" t="s">
        <v>3067</v>
      </c>
      <c r="M487" s="91" t="s">
        <v>488</v>
      </c>
      <c r="N487" s="95" t="s">
        <v>3068</v>
      </c>
      <c r="P487">
        <f>VLOOKUP(B487,'A4'!$AR$19:$AW$632,1,0)</f>
        <v>3677</v>
      </c>
    </row>
    <row r="488" spans="2:16" x14ac:dyDescent="0.55000000000000004">
      <c r="B488" s="94">
        <v>3678</v>
      </c>
      <c r="C488" s="91" t="s">
        <v>837</v>
      </c>
      <c r="D488" s="91" t="s">
        <v>3069</v>
      </c>
      <c r="E488" s="91" t="s">
        <v>3070</v>
      </c>
      <c r="F488" s="91" t="s">
        <v>3071</v>
      </c>
      <c r="G488" s="91" t="s">
        <v>1454</v>
      </c>
      <c r="H488" s="91" t="s">
        <v>3072</v>
      </c>
      <c r="I488" s="91" t="s">
        <v>3073</v>
      </c>
      <c r="J488" s="91" t="s">
        <v>575</v>
      </c>
      <c r="K488" s="91" t="s">
        <v>3074</v>
      </c>
      <c r="L488" s="91" t="s">
        <v>960</v>
      </c>
      <c r="M488" s="91" t="s">
        <v>1629</v>
      </c>
      <c r="N488" s="95" t="s">
        <v>3075</v>
      </c>
      <c r="P488">
        <f>VLOOKUP(B488,'A4'!$AR$19:$AW$632,1,0)</f>
        <v>3678</v>
      </c>
    </row>
    <row r="489" spans="2:16" x14ac:dyDescent="0.55000000000000004">
      <c r="B489" s="94">
        <v>3679</v>
      </c>
      <c r="C489" s="91" t="s">
        <v>837</v>
      </c>
      <c r="D489" s="91" t="s">
        <v>3076</v>
      </c>
      <c r="E489" s="91" t="s">
        <v>3077</v>
      </c>
      <c r="F489" s="91" t="s">
        <v>3078</v>
      </c>
      <c r="G489" s="91" t="s">
        <v>1362</v>
      </c>
      <c r="H489" s="91" t="s">
        <v>3079</v>
      </c>
      <c r="I489" s="91" t="s">
        <v>3080</v>
      </c>
      <c r="J489" s="91" t="s">
        <v>859</v>
      </c>
      <c r="K489" s="91" t="s">
        <v>3081</v>
      </c>
      <c r="L489" s="91" t="s">
        <v>3082</v>
      </c>
      <c r="M489" s="91" t="s">
        <v>3083</v>
      </c>
      <c r="N489" s="95" t="s">
        <v>3084</v>
      </c>
      <c r="P489">
        <f>VLOOKUP(B489,'A4'!$AR$19:$AW$632,1,0)</f>
        <v>3679</v>
      </c>
    </row>
    <row r="490" spans="2:16" x14ac:dyDescent="0.55000000000000004">
      <c r="B490" s="94">
        <v>3680</v>
      </c>
      <c r="C490" s="91" t="s">
        <v>837</v>
      </c>
      <c r="D490" s="91" t="s">
        <v>3085</v>
      </c>
      <c r="E490" s="91" t="s">
        <v>3086</v>
      </c>
      <c r="F490" s="91" t="s">
        <v>3087</v>
      </c>
      <c r="G490" s="91" t="s">
        <v>3088</v>
      </c>
      <c r="H490" s="91" t="s">
        <v>1003</v>
      </c>
      <c r="I490" s="91" t="s">
        <v>3089</v>
      </c>
      <c r="J490" s="91" t="s">
        <v>1957</v>
      </c>
      <c r="K490" s="91" t="s">
        <v>3090</v>
      </c>
      <c r="L490" s="91" t="s">
        <v>3091</v>
      </c>
      <c r="M490" s="91" t="s">
        <v>414</v>
      </c>
      <c r="N490" s="95" t="s">
        <v>3092</v>
      </c>
      <c r="P490">
        <f>VLOOKUP(B490,'A4'!$AR$19:$AW$632,1,0)</f>
        <v>3680</v>
      </c>
    </row>
    <row r="491" spans="2:16" x14ac:dyDescent="0.55000000000000004">
      <c r="B491" s="94">
        <v>3681</v>
      </c>
      <c r="C491" s="91" t="s">
        <v>837</v>
      </c>
      <c r="D491" s="91" t="s">
        <v>3093</v>
      </c>
      <c r="E491" s="91" t="s">
        <v>3094</v>
      </c>
      <c r="F491" s="91" t="s">
        <v>3095</v>
      </c>
      <c r="G491" s="91" t="s">
        <v>1881</v>
      </c>
      <c r="H491" s="91" t="s">
        <v>3096</v>
      </c>
      <c r="I491" s="91" t="s">
        <v>3097</v>
      </c>
      <c r="J491" s="91" t="s">
        <v>783</v>
      </c>
      <c r="K491" s="91" t="s">
        <v>3098</v>
      </c>
      <c r="L491" s="91" t="s">
        <v>3099</v>
      </c>
      <c r="M491" s="91" t="s">
        <v>3100</v>
      </c>
      <c r="N491" s="95" t="s">
        <v>3101</v>
      </c>
      <c r="P491">
        <f>VLOOKUP(B491,'A4'!$AR$19:$AW$632,1,0)</f>
        <v>3681</v>
      </c>
    </row>
    <row r="492" spans="2:16" x14ac:dyDescent="0.55000000000000004">
      <c r="B492" s="94">
        <v>3682</v>
      </c>
      <c r="C492" s="91" t="s">
        <v>837</v>
      </c>
      <c r="D492" s="91" t="s">
        <v>3102</v>
      </c>
      <c r="E492" s="91" t="s">
        <v>3103</v>
      </c>
      <c r="F492" s="91" t="s">
        <v>1581</v>
      </c>
      <c r="G492" s="91" t="s">
        <v>429</v>
      </c>
      <c r="H492" s="91" t="s">
        <v>3104</v>
      </c>
      <c r="I492" s="91" t="s">
        <v>3105</v>
      </c>
      <c r="J492" s="91" t="s">
        <v>1526</v>
      </c>
      <c r="K492" s="91" t="s">
        <v>3106</v>
      </c>
      <c r="L492" s="91" t="s">
        <v>3107</v>
      </c>
      <c r="M492" s="91" t="s">
        <v>1169</v>
      </c>
      <c r="N492" s="95" t="s">
        <v>3108</v>
      </c>
      <c r="P492">
        <f>VLOOKUP(B492,'A4'!$AR$19:$AW$632,1,0)</f>
        <v>3682</v>
      </c>
    </row>
    <row r="493" spans="2:16" x14ac:dyDescent="0.55000000000000004">
      <c r="B493" s="94">
        <v>3683</v>
      </c>
      <c r="C493" s="91" t="s">
        <v>242</v>
      </c>
      <c r="D493" s="91" t="s">
        <v>3109</v>
      </c>
      <c r="E493" s="91" t="s">
        <v>1741</v>
      </c>
      <c r="F493" s="91" t="s">
        <v>245</v>
      </c>
      <c r="G493" s="91" t="s">
        <v>724</v>
      </c>
      <c r="H493" s="91" t="s">
        <v>3110</v>
      </c>
      <c r="I493" s="91" t="s">
        <v>653</v>
      </c>
      <c r="J493" s="91" t="s">
        <v>248</v>
      </c>
      <c r="K493" s="91" t="s">
        <v>3111</v>
      </c>
      <c r="L493" s="91" t="s">
        <v>1008</v>
      </c>
      <c r="M493" s="91" t="s">
        <v>625</v>
      </c>
      <c r="N493" s="95" t="s">
        <v>3112</v>
      </c>
      <c r="P493">
        <f>VLOOKUP(B493,'A4'!$AR$19:$AW$632,1,0)</f>
        <v>3683</v>
      </c>
    </row>
    <row r="494" spans="2:16" x14ac:dyDescent="0.55000000000000004">
      <c r="B494" s="94">
        <v>3684</v>
      </c>
      <c r="C494" s="91" t="s">
        <v>242</v>
      </c>
      <c r="D494" s="91" t="s">
        <v>3113</v>
      </c>
      <c r="E494" s="91" t="s">
        <v>3114</v>
      </c>
      <c r="F494" s="91" t="s">
        <v>343</v>
      </c>
      <c r="G494" s="91" t="s">
        <v>545</v>
      </c>
      <c r="H494" s="91" t="s">
        <v>3115</v>
      </c>
      <c r="I494" s="91" t="s">
        <v>349</v>
      </c>
      <c r="J494" s="91" t="s">
        <v>750</v>
      </c>
      <c r="K494" s="91" t="s">
        <v>3116</v>
      </c>
      <c r="L494" s="91" t="s">
        <v>745</v>
      </c>
      <c r="M494" s="91" t="s">
        <v>790</v>
      </c>
      <c r="N494" s="95" t="s">
        <v>3117</v>
      </c>
      <c r="P494">
        <f>VLOOKUP(B494,'A4'!$AR$19:$AW$632,1,0)</f>
        <v>3684</v>
      </c>
    </row>
    <row r="495" spans="2:16" x14ac:dyDescent="0.55000000000000004">
      <c r="B495" s="94">
        <v>3685</v>
      </c>
      <c r="C495" s="91" t="s">
        <v>242</v>
      </c>
      <c r="D495" s="91" t="s">
        <v>3118</v>
      </c>
      <c r="E495" s="91" t="s">
        <v>3119</v>
      </c>
      <c r="F495" s="91" t="s">
        <v>1468</v>
      </c>
      <c r="G495" s="91" t="s">
        <v>396</v>
      </c>
      <c r="H495" s="91" t="s">
        <v>3120</v>
      </c>
      <c r="I495" s="91" t="s">
        <v>1419</v>
      </c>
      <c r="J495" s="91" t="s">
        <v>1239</v>
      </c>
      <c r="K495" s="91" t="s">
        <v>559</v>
      </c>
      <c r="L495" s="91" t="s">
        <v>3121</v>
      </c>
      <c r="M495" s="91" t="s">
        <v>1239</v>
      </c>
      <c r="N495" s="95" t="s">
        <v>559</v>
      </c>
      <c r="P495">
        <f>VLOOKUP(B495,'A4'!$AR$19:$AW$632,1,0)</f>
        <v>3685</v>
      </c>
    </row>
    <row r="496" spans="2:16" x14ac:dyDescent="0.55000000000000004">
      <c r="B496" s="94">
        <v>3686</v>
      </c>
      <c r="C496" s="91" t="s">
        <v>242</v>
      </c>
      <c r="D496" s="91" t="s">
        <v>3122</v>
      </c>
      <c r="E496" s="91" t="s">
        <v>1445</v>
      </c>
      <c r="F496" s="91" t="s">
        <v>1386</v>
      </c>
      <c r="G496" s="91" t="s">
        <v>1148</v>
      </c>
      <c r="H496" s="91" t="s">
        <v>3123</v>
      </c>
      <c r="I496" s="91" t="s">
        <v>437</v>
      </c>
      <c r="J496" s="91" t="s">
        <v>1239</v>
      </c>
      <c r="K496" s="91" t="s">
        <v>559</v>
      </c>
      <c r="L496" s="91" t="s">
        <v>3124</v>
      </c>
      <c r="M496" s="91" t="s">
        <v>1239</v>
      </c>
      <c r="N496" s="95" t="s">
        <v>559</v>
      </c>
      <c r="P496">
        <f>VLOOKUP(B496,'A4'!$AR$19:$AW$632,1,0)</f>
        <v>3686</v>
      </c>
    </row>
    <row r="497" spans="2:16" x14ac:dyDescent="0.55000000000000004">
      <c r="B497" s="94">
        <v>3687</v>
      </c>
      <c r="C497" s="91" t="s">
        <v>242</v>
      </c>
      <c r="D497" s="91" t="s">
        <v>3125</v>
      </c>
      <c r="E497" s="91" t="s">
        <v>3126</v>
      </c>
      <c r="F497" s="91" t="s">
        <v>760</v>
      </c>
      <c r="G497" s="91" t="s">
        <v>919</v>
      </c>
      <c r="H497" s="91" t="s">
        <v>3127</v>
      </c>
      <c r="I497" s="91" t="s">
        <v>3128</v>
      </c>
      <c r="J497" s="91" t="s">
        <v>1239</v>
      </c>
      <c r="K497" s="91" t="s">
        <v>559</v>
      </c>
      <c r="L497" s="91" t="s">
        <v>2441</v>
      </c>
      <c r="M497" s="91" t="s">
        <v>1239</v>
      </c>
      <c r="N497" s="95" t="s">
        <v>559</v>
      </c>
      <c r="P497">
        <f>VLOOKUP(B497,'A4'!$AR$19:$AW$632,1,0)</f>
        <v>3687</v>
      </c>
    </row>
    <row r="498" spans="2:16" x14ac:dyDescent="0.55000000000000004">
      <c r="B498" s="94">
        <v>3688</v>
      </c>
      <c r="C498" s="91" t="s">
        <v>264</v>
      </c>
      <c r="D498" s="91" t="s">
        <v>3129</v>
      </c>
      <c r="E498" s="91" t="s">
        <v>3130</v>
      </c>
      <c r="F498" s="91" t="s">
        <v>892</v>
      </c>
      <c r="G498" s="91" t="s">
        <v>545</v>
      </c>
      <c r="H498" s="91" t="s">
        <v>3131</v>
      </c>
      <c r="I498" s="91" t="s">
        <v>3132</v>
      </c>
      <c r="J498" s="91" t="s">
        <v>761</v>
      </c>
      <c r="K498" s="91" t="s">
        <v>3133</v>
      </c>
      <c r="L498" s="91" t="s">
        <v>1386</v>
      </c>
      <c r="M498" s="91" t="s">
        <v>773</v>
      </c>
      <c r="N498" s="95" t="s">
        <v>3134</v>
      </c>
      <c r="P498">
        <f>VLOOKUP(B498,'A4'!$AR$19:$AW$632,1,0)</f>
        <v>3688</v>
      </c>
    </row>
    <row r="499" spans="2:16" x14ac:dyDescent="0.55000000000000004">
      <c r="B499" s="94">
        <v>3689</v>
      </c>
      <c r="C499" s="91" t="s">
        <v>264</v>
      </c>
      <c r="D499" s="91" t="s">
        <v>3135</v>
      </c>
      <c r="E499" s="91" t="s">
        <v>3136</v>
      </c>
      <c r="F499" s="91" t="s">
        <v>1128</v>
      </c>
      <c r="G499" s="91" t="s">
        <v>738</v>
      </c>
      <c r="H499" s="91" t="s">
        <v>3137</v>
      </c>
      <c r="I499" s="91" t="s">
        <v>3138</v>
      </c>
      <c r="J499" s="91" t="s">
        <v>749</v>
      </c>
      <c r="K499" s="91" t="s">
        <v>3139</v>
      </c>
      <c r="L499" s="91" t="s">
        <v>1456</v>
      </c>
      <c r="M499" s="91" t="s">
        <v>2025</v>
      </c>
      <c r="N499" s="95" t="s">
        <v>3140</v>
      </c>
      <c r="P499">
        <f>VLOOKUP(B499,'A4'!$AR$19:$AW$632,1,0)</f>
        <v>3689</v>
      </c>
    </row>
    <row r="500" spans="2:16" x14ac:dyDescent="0.55000000000000004">
      <c r="B500" s="94">
        <v>3690</v>
      </c>
      <c r="C500" s="91" t="s">
        <v>264</v>
      </c>
      <c r="D500" s="91" t="s">
        <v>3141</v>
      </c>
      <c r="E500" s="91" t="s">
        <v>955</v>
      </c>
      <c r="F500" s="91" t="s">
        <v>877</v>
      </c>
      <c r="G500" s="91" t="s">
        <v>1033</v>
      </c>
      <c r="H500" s="91" t="s">
        <v>3142</v>
      </c>
      <c r="I500" s="91" t="s">
        <v>3088</v>
      </c>
      <c r="J500" s="91" t="s">
        <v>1027</v>
      </c>
      <c r="K500" s="91" t="s">
        <v>3143</v>
      </c>
      <c r="L500" s="91" t="s">
        <v>1188</v>
      </c>
      <c r="M500" s="91" t="s">
        <v>385</v>
      </c>
      <c r="N500" s="95" t="s">
        <v>3144</v>
      </c>
      <c r="P500">
        <f>VLOOKUP(B500,'A4'!$AR$19:$AW$632,1,0)</f>
        <v>3690</v>
      </c>
    </row>
    <row r="501" spans="2:16" x14ac:dyDescent="0.55000000000000004">
      <c r="B501" s="94">
        <v>3691</v>
      </c>
      <c r="C501" s="91" t="s">
        <v>3145</v>
      </c>
      <c r="D501" s="91" t="s">
        <v>2448</v>
      </c>
      <c r="E501" s="91" t="s">
        <v>3146</v>
      </c>
      <c r="F501" s="91" t="s">
        <v>906</v>
      </c>
      <c r="G501" s="91" t="s">
        <v>251</v>
      </c>
      <c r="H501" s="91" t="s">
        <v>3147</v>
      </c>
      <c r="I501" s="91" t="s">
        <v>407</v>
      </c>
      <c r="J501" s="91" t="s">
        <v>412</v>
      </c>
      <c r="K501" s="91" t="s">
        <v>559</v>
      </c>
      <c r="L501" s="91" t="s">
        <v>395</v>
      </c>
      <c r="M501" s="91" t="s">
        <v>412</v>
      </c>
      <c r="N501" s="95" t="s">
        <v>559</v>
      </c>
      <c r="P501">
        <f>VLOOKUP(B501,'A4'!$AR$19:$AW$632,1,0)</f>
        <v>3691</v>
      </c>
    </row>
    <row r="502" spans="2:16" x14ac:dyDescent="0.55000000000000004">
      <c r="B502" s="94">
        <v>3692</v>
      </c>
      <c r="C502" s="91" t="s">
        <v>242</v>
      </c>
      <c r="D502" s="91" t="s">
        <v>3148</v>
      </c>
      <c r="E502" s="91" t="s">
        <v>3149</v>
      </c>
      <c r="F502" s="91" t="s">
        <v>542</v>
      </c>
      <c r="G502" s="91" t="s">
        <v>542</v>
      </c>
      <c r="H502" s="91" t="s">
        <v>3150</v>
      </c>
      <c r="I502" s="91" t="s">
        <v>390</v>
      </c>
      <c r="J502" s="91" t="s">
        <v>1033</v>
      </c>
      <c r="K502" s="91" t="s">
        <v>3151</v>
      </c>
      <c r="L502" s="91" t="s">
        <v>412</v>
      </c>
      <c r="M502" s="91" t="s">
        <v>750</v>
      </c>
      <c r="N502" s="95" t="s">
        <v>3152</v>
      </c>
      <c r="P502">
        <f>VLOOKUP(B502,'A4'!$AR$19:$AW$632,1,0)</f>
        <v>3692</v>
      </c>
    </row>
    <row r="503" spans="2:16" x14ac:dyDescent="0.55000000000000004">
      <c r="B503" s="94">
        <v>3693</v>
      </c>
      <c r="C503" s="91" t="s">
        <v>264</v>
      </c>
      <c r="D503" s="91" t="s">
        <v>3153</v>
      </c>
      <c r="E503" s="91" t="s">
        <v>3154</v>
      </c>
      <c r="F503" s="91" t="s">
        <v>889</v>
      </c>
      <c r="G503" s="91" t="s">
        <v>302</v>
      </c>
      <c r="H503" s="91" t="s">
        <v>3155</v>
      </c>
      <c r="I503" s="91" t="s">
        <v>455</v>
      </c>
      <c r="J503" s="91" t="s">
        <v>2025</v>
      </c>
      <c r="K503" s="91" t="s">
        <v>3156</v>
      </c>
      <c r="L503" s="91" t="s">
        <v>1564</v>
      </c>
      <c r="M503" s="91" t="s">
        <v>412</v>
      </c>
      <c r="N503" s="95" t="s">
        <v>3157</v>
      </c>
      <c r="P503">
        <f>VLOOKUP(B503,'A4'!$AR$19:$AW$632,1,0)</f>
        <v>3693</v>
      </c>
    </row>
    <row r="504" spans="2:16" x14ac:dyDescent="0.55000000000000004">
      <c r="B504" s="94">
        <v>3694</v>
      </c>
      <c r="C504" s="91" t="s">
        <v>264</v>
      </c>
      <c r="D504" s="91" t="s">
        <v>3158</v>
      </c>
      <c r="E504" s="91" t="s">
        <v>3159</v>
      </c>
      <c r="F504" s="91" t="s">
        <v>832</v>
      </c>
      <c r="G504" s="91" t="s">
        <v>911</v>
      </c>
      <c r="H504" s="91" t="s">
        <v>3160</v>
      </c>
      <c r="I504" s="91" t="s">
        <v>941</v>
      </c>
      <c r="J504" s="91" t="s">
        <v>852</v>
      </c>
      <c r="K504" s="91" t="s">
        <v>3161</v>
      </c>
      <c r="L504" s="91" t="s">
        <v>3162</v>
      </c>
      <c r="M504" s="91" t="s">
        <v>889</v>
      </c>
      <c r="N504" s="95" t="s">
        <v>3163</v>
      </c>
      <c r="P504">
        <f>VLOOKUP(B504,'A4'!$AR$19:$AW$632,1,0)</f>
        <v>3694</v>
      </c>
    </row>
    <row r="505" spans="2:16" x14ac:dyDescent="0.55000000000000004">
      <c r="B505" s="94">
        <v>3695</v>
      </c>
      <c r="C505" s="91" t="s">
        <v>482</v>
      </c>
      <c r="D505" s="91" t="s">
        <v>3164</v>
      </c>
      <c r="E505" s="91" t="s">
        <v>2338</v>
      </c>
      <c r="F505" s="91" t="s">
        <v>1431</v>
      </c>
      <c r="G505" s="91" t="s">
        <v>486</v>
      </c>
      <c r="H505" s="91" t="s">
        <v>559</v>
      </c>
      <c r="I505" s="91" t="s">
        <v>3083</v>
      </c>
      <c r="J505" s="91" t="s">
        <v>486</v>
      </c>
      <c r="K505" s="91" t="s">
        <v>559</v>
      </c>
      <c r="L505" s="91" t="s">
        <v>458</v>
      </c>
      <c r="M505" s="91" t="s">
        <v>486</v>
      </c>
      <c r="N505" s="95" t="s">
        <v>559</v>
      </c>
      <c r="P505">
        <f>VLOOKUP(B505,'A4'!$AR$19:$AW$632,1,0)</f>
        <v>3695</v>
      </c>
    </row>
    <row r="506" spans="2:16" x14ac:dyDescent="0.55000000000000004">
      <c r="B506" s="94">
        <v>3696</v>
      </c>
      <c r="C506" s="91" t="s">
        <v>837</v>
      </c>
      <c r="D506" s="91" t="s">
        <v>3165</v>
      </c>
      <c r="E506" s="91" t="s">
        <v>3166</v>
      </c>
      <c r="F506" s="91" t="s">
        <v>3167</v>
      </c>
      <c r="G506" s="91" t="s">
        <v>2785</v>
      </c>
      <c r="H506" s="91" t="s">
        <v>3168</v>
      </c>
      <c r="I506" s="91" t="s">
        <v>3169</v>
      </c>
      <c r="J506" s="91" t="s">
        <v>3170</v>
      </c>
      <c r="K506" s="91" t="s">
        <v>3171</v>
      </c>
      <c r="L506" s="91" t="s">
        <v>3172</v>
      </c>
      <c r="M506" s="91" t="s">
        <v>3128</v>
      </c>
      <c r="N506" s="95" t="s">
        <v>3173</v>
      </c>
      <c r="P506">
        <f>VLOOKUP(B506,'A4'!$AR$19:$AW$632,1,0)</f>
        <v>3696</v>
      </c>
    </row>
    <row r="507" spans="2:16" x14ac:dyDescent="0.55000000000000004">
      <c r="B507" s="94">
        <v>3697</v>
      </c>
      <c r="C507" s="91" t="s">
        <v>431</v>
      </c>
      <c r="D507" s="91" t="s">
        <v>3174</v>
      </c>
      <c r="E507" s="91" t="s">
        <v>2338</v>
      </c>
      <c r="F507" s="91" t="s">
        <v>357</v>
      </c>
      <c r="G507" s="91" t="s">
        <v>438</v>
      </c>
      <c r="H507" s="91" t="s">
        <v>559</v>
      </c>
      <c r="I507" s="91" t="s">
        <v>292</v>
      </c>
      <c r="J507" s="91" t="s">
        <v>438</v>
      </c>
      <c r="K507" s="91" t="s">
        <v>559</v>
      </c>
      <c r="L507" s="91" t="s">
        <v>539</v>
      </c>
      <c r="M507" s="91" t="s">
        <v>438</v>
      </c>
      <c r="N507" s="95" t="s">
        <v>559</v>
      </c>
      <c r="P507">
        <f>VLOOKUP(B507,'A4'!$AR$19:$AW$632,1,0)</f>
        <v>3697</v>
      </c>
    </row>
    <row r="508" spans="2:16" x14ac:dyDescent="0.55000000000000004">
      <c r="B508" s="94">
        <v>3698</v>
      </c>
      <c r="C508" s="91" t="s">
        <v>452</v>
      </c>
      <c r="D508" s="91" t="s">
        <v>3175</v>
      </c>
      <c r="E508" s="91" t="s">
        <v>3176</v>
      </c>
      <c r="F508" s="91" t="s">
        <v>3177</v>
      </c>
      <c r="G508" s="91" t="s">
        <v>1469</v>
      </c>
      <c r="H508" s="91" t="s">
        <v>3178</v>
      </c>
      <c r="I508" s="91" t="s">
        <v>3082</v>
      </c>
      <c r="J508" s="91" t="s">
        <v>769</v>
      </c>
      <c r="K508" s="91" t="s">
        <v>1996</v>
      </c>
      <c r="L508" s="91" t="s">
        <v>2248</v>
      </c>
      <c r="M508" s="91" t="s">
        <v>3179</v>
      </c>
      <c r="N508" s="95" t="s">
        <v>3180</v>
      </c>
      <c r="P508">
        <f>VLOOKUP(B508,'A4'!$AR$19:$AW$632,1,0)</f>
        <v>3698</v>
      </c>
    </row>
    <row r="509" spans="2:16" x14ac:dyDescent="0.55000000000000004">
      <c r="B509" s="94">
        <v>3699</v>
      </c>
      <c r="C509" s="91" t="s">
        <v>264</v>
      </c>
      <c r="D509" s="91" t="s">
        <v>3181</v>
      </c>
      <c r="E509" s="91" t="s">
        <v>3182</v>
      </c>
      <c r="F509" s="91" t="s">
        <v>517</v>
      </c>
      <c r="G509" s="91" t="s">
        <v>299</v>
      </c>
      <c r="H509" s="91" t="s">
        <v>3183</v>
      </c>
      <c r="I509" s="91" t="s">
        <v>259</v>
      </c>
      <c r="J509" s="91" t="s">
        <v>516</v>
      </c>
      <c r="K509" s="91" t="s">
        <v>3184</v>
      </c>
      <c r="L509" s="91" t="s">
        <v>749</v>
      </c>
      <c r="M509" s="91" t="s">
        <v>322</v>
      </c>
      <c r="N509" s="95" t="s">
        <v>3185</v>
      </c>
      <c r="P509">
        <f>VLOOKUP(B509,'A4'!$AR$19:$AW$632,1,0)</f>
        <v>3699</v>
      </c>
    </row>
    <row r="510" spans="2:16" x14ac:dyDescent="0.55000000000000004">
      <c r="B510" s="94">
        <v>3701</v>
      </c>
      <c r="C510" s="91" t="s">
        <v>307</v>
      </c>
      <c r="D510" s="91" t="s">
        <v>3186</v>
      </c>
      <c r="E510" s="91" t="s">
        <v>3187</v>
      </c>
      <c r="F510" s="91" t="s">
        <v>1116</v>
      </c>
      <c r="G510" s="91" t="s">
        <v>919</v>
      </c>
      <c r="H510" s="91" t="s">
        <v>3188</v>
      </c>
      <c r="I510" s="91" t="s">
        <v>2013</v>
      </c>
      <c r="J510" s="91" t="s">
        <v>2175</v>
      </c>
      <c r="K510" s="91" t="s">
        <v>3189</v>
      </c>
      <c r="L510" s="91" t="s">
        <v>1586</v>
      </c>
      <c r="M510" s="91" t="s">
        <v>3029</v>
      </c>
      <c r="N510" s="95" t="s">
        <v>3190</v>
      </c>
      <c r="P510">
        <f>VLOOKUP(B510,'A4'!$AR$19:$AW$632,1,0)</f>
        <v>3701</v>
      </c>
    </row>
    <row r="511" spans="2:16" x14ac:dyDescent="0.55000000000000004">
      <c r="B511" s="94">
        <v>3702</v>
      </c>
      <c r="C511" s="91" t="s">
        <v>264</v>
      </c>
      <c r="D511" s="91" t="s">
        <v>3191</v>
      </c>
      <c r="E511" s="91" t="s">
        <v>3192</v>
      </c>
      <c r="F511" s="91" t="s">
        <v>368</v>
      </c>
      <c r="G511" s="91" t="s">
        <v>360</v>
      </c>
      <c r="H511" s="91" t="s">
        <v>3193</v>
      </c>
      <c r="I511" s="91" t="s">
        <v>360</v>
      </c>
      <c r="J511" s="91" t="s">
        <v>647</v>
      </c>
      <c r="K511" s="91" t="s">
        <v>3194</v>
      </c>
      <c r="L511" s="91" t="s">
        <v>292</v>
      </c>
      <c r="M511" s="91" t="s">
        <v>627</v>
      </c>
      <c r="N511" s="95" t="s">
        <v>3195</v>
      </c>
      <c r="P511">
        <f>VLOOKUP(B511,'A4'!$AR$19:$AW$632,1,0)</f>
        <v>3702</v>
      </c>
    </row>
    <row r="512" spans="2:16" x14ac:dyDescent="0.55000000000000004">
      <c r="B512" s="94">
        <v>3703</v>
      </c>
      <c r="C512" s="91" t="s">
        <v>264</v>
      </c>
      <c r="D512" s="91" t="s">
        <v>3196</v>
      </c>
      <c r="E512" s="91" t="s">
        <v>3197</v>
      </c>
      <c r="F512" s="91" t="s">
        <v>366</v>
      </c>
      <c r="G512" s="91" t="s">
        <v>847</v>
      </c>
      <c r="H512" s="91" t="s">
        <v>559</v>
      </c>
      <c r="I512" s="91" t="s">
        <v>359</v>
      </c>
      <c r="J512" s="91" t="s">
        <v>847</v>
      </c>
      <c r="K512" s="91" t="s">
        <v>559</v>
      </c>
      <c r="L512" s="91" t="s">
        <v>691</v>
      </c>
      <c r="M512" s="91" t="s">
        <v>847</v>
      </c>
      <c r="N512" s="95" t="s">
        <v>559</v>
      </c>
      <c r="P512">
        <f>VLOOKUP(B512,'A4'!$AR$19:$AW$632,1,0)</f>
        <v>3703</v>
      </c>
    </row>
    <row r="513" spans="2:16" x14ac:dyDescent="0.55000000000000004">
      <c r="B513" s="94">
        <v>3704</v>
      </c>
      <c r="C513" s="91" t="s">
        <v>264</v>
      </c>
      <c r="D513" s="91" t="s">
        <v>3198</v>
      </c>
      <c r="E513" s="91" t="s">
        <v>3199</v>
      </c>
      <c r="F513" s="91" t="s">
        <v>353</v>
      </c>
      <c r="G513" s="91" t="s">
        <v>847</v>
      </c>
      <c r="H513" s="91" t="s">
        <v>559</v>
      </c>
      <c r="I513" s="91" t="s">
        <v>288</v>
      </c>
      <c r="J513" s="91" t="s">
        <v>847</v>
      </c>
      <c r="K513" s="91" t="s">
        <v>559</v>
      </c>
      <c r="L513" s="91" t="s">
        <v>605</v>
      </c>
      <c r="M513" s="91" t="s">
        <v>847</v>
      </c>
      <c r="N513" s="95" t="s">
        <v>559</v>
      </c>
      <c r="P513">
        <f>VLOOKUP(B513,'A4'!$AR$19:$AW$632,1,0)</f>
        <v>3704</v>
      </c>
    </row>
    <row r="514" spans="2:16" x14ac:dyDescent="0.55000000000000004">
      <c r="B514" s="94">
        <v>3705</v>
      </c>
      <c r="C514" s="91" t="s">
        <v>264</v>
      </c>
      <c r="D514" s="91" t="s">
        <v>3200</v>
      </c>
      <c r="E514" s="91" t="s">
        <v>2507</v>
      </c>
      <c r="F514" s="91" t="s">
        <v>256</v>
      </c>
      <c r="G514" s="91" t="s">
        <v>828</v>
      </c>
      <c r="H514" s="91" t="s">
        <v>3201</v>
      </c>
      <c r="I514" s="91" t="s">
        <v>820</v>
      </c>
      <c r="J514" s="91" t="s">
        <v>770</v>
      </c>
      <c r="K514" s="91" t="s">
        <v>3202</v>
      </c>
      <c r="L514" s="91" t="s">
        <v>310</v>
      </c>
      <c r="M514" s="91" t="s">
        <v>911</v>
      </c>
      <c r="N514" s="95" t="s">
        <v>3203</v>
      </c>
      <c r="P514">
        <f>VLOOKUP(B514,'A4'!$AR$19:$AW$632,1,0)</f>
        <v>3705</v>
      </c>
    </row>
    <row r="515" spans="2:16" x14ac:dyDescent="0.55000000000000004">
      <c r="B515" s="94">
        <v>3706</v>
      </c>
      <c r="C515" s="91" t="s">
        <v>230</v>
      </c>
      <c r="D515" s="91" t="s">
        <v>3204</v>
      </c>
      <c r="E515" s="91" t="s">
        <v>3129</v>
      </c>
      <c r="F515" s="91" t="s">
        <v>1645</v>
      </c>
      <c r="G515" s="91" t="s">
        <v>288</v>
      </c>
      <c r="H515" s="91" t="s">
        <v>3205</v>
      </c>
      <c r="I515" s="91" t="s">
        <v>364</v>
      </c>
      <c r="J515" s="91" t="s">
        <v>354</v>
      </c>
      <c r="K515" s="91" t="s">
        <v>3206</v>
      </c>
      <c r="L515" s="91" t="s">
        <v>502</v>
      </c>
      <c r="M515" s="91" t="s">
        <v>369</v>
      </c>
      <c r="N515" s="95" t="s">
        <v>3207</v>
      </c>
      <c r="P515">
        <f>VLOOKUP(B515,'A4'!$AR$19:$AW$632,1,0)</f>
        <v>3706</v>
      </c>
    </row>
    <row r="516" spans="2:16" x14ac:dyDescent="0.55000000000000004">
      <c r="B516" s="94">
        <v>3707</v>
      </c>
      <c r="C516" s="91" t="s">
        <v>230</v>
      </c>
      <c r="D516" s="91" t="s">
        <v>3208</v>
      </c>
      <c r="E516" s="91" t="s">
        <v>1388</v>
      </c>
      <c r="F516" s="91" t="s">
        <v>2104</v>
      </c>
      <c r="G516" s="91" t="s">
        <v>479</v>
      </c>
      <c r="H516" s="91" t="s">
        <v>3209</v>
      </c>
      <c r="I516" s="91" t="s">
        <v>2104</v>
      </c>
      <c r="J516" s="91" t="s">
        <v>366</v>
      </c>
      <c r="K516" s="91" t="s">
        <v>3210</v>
      </c>
      <c r="L516" s="91" t="s">
        <v>2104</v>
      </c>
      <c r="M516" s="91" t="s">
        <v>603</v>
      </c>
      <c r="N516" s="95" t="s">
        <v>3211</v>
      </c>
      <c r="P516">
        <f>VLOOKUP(B516,'A4'!$AR$19:$AW$632,1,0)</f>
        <v>3707</v>
      </c>
    </row>
    <row r="517" spans="2:16" x14ac:dyDescent="0.55000000000000004">
      <c r="B517" s="94">
        <v>3708</v>
      </c>
      <c r="C517" s="91" t="s">
        <v>230</v>
      </c>
      <c r="D517" s="91" t="s">
        <v>3212</v>
      </c>
      <c r="E517" s="91" t="s">
        <v>3213</v>
      </c>
      <c r="F517" s="91" t="s">
        <v>2104</v>
      </c>
      <c r="G517" s="91" t="s">
        <v>476</v>
      </c>
      <c r="H517" s="91" t="s">
        <v>3214</v>
      </c>
      <c r="I517" s="91" t="s">
        <v>1645</v>
      </c>
      <c r="J517" s="91" t="s">
        <v>479</v>
      </c>
      <c r="K517" s="91" t="s">
        <v>3215</v>
      </c>
      <c r="L517" s="91" t="s">
        <v>1645</v>
      </c>
      <c r="M517" s="91" t="s">
        <v>479</v>
      </c>
      <c r="N517" s="95" t="s">
        <v>3216</v>
      </c>
      <c r="P517">
        <f>VLOOKUP(B517,'A4'!$AR$19:$AW$632,1,0)</f>
        <v>3708</v>
      </c>
    </row>
    <row r="518" spans="2:16" x14ac:dyDescent="0.55000000000000004">
      <c r="B518" s="94">
        <v>3709</v>
      </c>
      <c r="C518" s="91" t="s">
        <v>2185</v>
      </c>
      <c r="D518" s="91" t="s">
        <v>2511</v>
      </c>
      <c r="E518" s="91" t="s">
        <v>3217</v>
      </c>
      <c r="F518" s="91" t="s">
        <v>3218</v>
      </c>
      <c r="G518" s="91" t="s">
        <v>3219</v>
      </c>
      <c r="H518" s="91" t="s">
        <v>3220</v>
      </c>
      <c r="I518" s="91" t="s">
        <v>3221</v>
      </c>
      <c r="J518" s="91" t="s">
        <v>3222</v>
      </c>
      <c r="K518" s="91" t="s">
        <v>3223</v>
      </c>
      <c r="L518" s="91" t="s">
        <v>3224</v>
      </c>
      <c r="M518" s="91" t="s">
        <v>1710</v>
      </c>
      <c r="N518" s="95" t="s">
        <v>3225</v>
      </c>
      <c r="P518">
        <f>VLOOKUP(B518,'A4'!$AR$19:$AW$632,1,0)</f>
        <v>3709</v>
      </c>
    </row>
    <row r="519" spans="2:16" x14ac:dyDescent="0.55000000000000004">
      <c r="B519" s="94">
        <v>3710</v>
      </c>
      <c r="C519" s="91" t="s">
        <v>3226</v>
      </c>
      <c r="D519" s="91" t="s">
        <v>3227</v>
      </c>
      <c r="E519" s="91" t="s">
        <v>3228</v>
      </c>
      <c r="F519" s="91" t="s">
        <v>852</v>
      </c>
      <c r="G519" s="91" t="s">
        <v>749</v>
      </c>
      <c r="H519" s="91" t="s">
        <v>3229</v>
      </c>
      <c r="I519" s="91" t="s">
        <v>301</v>
      </c>
      <c r="J519" s="91" t="s">
        <v>877</v>
      </c>
      <c r="K519" s="91" t="s">
        <v>3230</v>
      </c>
      <c r="L519" s="91" t="s">
        <v>3132</v>
      </c>
      <c r="M519" s="91" t="s">
        <v>788</v>
      </c>
      <c r="N519" s="95" t="s">
        <v>3231</v>
      </c>
      <c r="P519">
        <f>VLOOKUP(B519,'A4'!$AR$19:$AW$632,1,0)</f>
        <v>3710</v>
      </c>
    </row>
    <row r="520" spans="2:16" x14ac:dyDescent="0.55000000000000004">
      <c r="B520" s="94">
        <v>3711</v>
      </c>
      <c r="C520" s="91" t="s">
        <v>2185</v>
      </c>
      <c r="D520" s="91" t="s">
        <v>3232</v>
      </c>
      <c r="E520" s="91" t="s">
        <v>3233</v>
      </c>
      <c r="F520" s="91" t="s">
        <v>3234</v>
      </c>
      <c r="G520" s="91" t="s">
        <v>1188</v>
      </c>
      <c r="H520" s="91" t="s">
        <v>3235</v>
      </c>
      <c r="I520" s="91" t="s">
        <v>3236</v>
      </c>
      <c r="J520" s="91" t="s">
        <v>1964</v>
      </c>
      <c r="K520" s="91" t="s">
        <v>3237</v>
      </c>
      <c r="L520" s="91" t="s">
        <v>3238</v>
      </c>
      <c r="M520" s="91" t="s">
        <v>1553</v>
      </c>
      <c r="N520" s="95" t="s">
        <v>3239</v>
      </c>
      <c r="P520">
        <f>VLOOKUP(B520,'A4'!$AR$19:$AW$632,1,0)</f>
        <v>3711</v>
      </c>
    </row>
    <row r="521" spans="2:16" x14ac:dyDescent="0.55000000000000004">
      <c r="B521" s="94">
        <v>3712</v>
      </c>
      <c r="C521" s="91" t="s">
        <v>2185</v>
      </c>
      <c r="D521" s="91" t="s">
        <v>3240</v>
      </c>
      <c r="E521" s="91" t="s">
        <v>3241</v>
      </c>
      <c r="F521" s="91" t="s">
        <v>3242</v>
      </c>
      <c r="G521" s="91" t="s">
        <v>2064</v>
      </c>
      <c r="H521" s="91" t="s">
        <v>3243</v>
      </c>
      <c r="I521" s="91" t="s">
        <v>3244</v>
      </c>
      <c r="J521" s="91" t="s">
        <v>3245</v>
      </c>
      <c r="K521" s="91" t="s">
        <v>3246</v>
      </c>
      <c r="L521" s="91" t="s">
        <v>3247</v>
      </c>
      <c r="M521" s="91" t="s">
        <v>3248</v>
      </c>
      <c r="N521" s="95" t="s">
        <v>3249</v>
      </c>
      <c r="P521">
        <f>VLOOKUP(B521,'A4'!$AR$19:$AW$632,1,0)</f>
        <v>3712</v>
      </c>
    </row>
    <row r="522" spans="2:16" x14ac:dyDescent="0.55000000000000004">
      <c r="B522" s="94">
        <v>3713</v>
      </c>
      <c r="C522" s="91" t="s">
        <v>307</v>
      </c>
      <c r="D522" s="91" t="s">
        <v>3250</v>
      </c>
      <c r="E522" s="91" t="s">
        <v>3251</v>
      </c>
      <c r="F522" s="91" t="s">
        <v>3252</v>
      </c>
      <c r="G522" s="91" t="s">
        <v>1408</v>
      </c>
      <c r="H522" s="91" t="s">
        <v>559</v>
      </c>
      <c r="I522" s="91" t="s">
        <v>3253</v>
      </c>
      <c r="J522" s="91" t="s">
        <v>1408</v>
      </c>
      <c r="K522" s="91" t="s">
        <v>559</v>
      </c>
      <c r="L522" s="91" t="s">
        <v>3254</v>
      </c>
      <c r="M522" s="91" t="s">
        <v>1408</v>
      </c>
      <c r="N522" s="95" t="s">
        <v>559</v>
      </c>
      <c r="P522">
        <f>VLOOKUP(B522,'A4'!$AR$19:$AW$632,1,0)</f>
        <v>3713</v>
      </c>
    </row>
    <row r="523" spans="2:16" x14ac:dyDescent="0.55000000000000004">
      <c r="B523" s="94">
        <v>3714</v>
      </c>
      <c r="C523" s="91" t="s">
        <v>489</v>
      </c>
      <c r="D523" s="91" t="s">
        <v>2614</v>
      </c>
      <c r="E523" s="91" t="s">
        <v>3062</v>
      </c>
      <c r="F523" s="91" t="s">
        <v>1295</v>
      </c>
      <c r="G523" s="91" t="s">
        <v>676</v>
      </c>
      <c r="H523" s="91" t="s">
        <v>3255</v>
      </c>
      <c r="I523" s="91" t="s">
        <v>3256</v>
      </c>
      <c r="J523" s="91" t="s">
        <v>1068</v>
      </c>
      <c r="K523" s="91" t="s">
        <v>3257</v>
      </c>
      <c r="L523" s="91" t="s">
        <v>948</v>
      </c>
      <c r="M523" s="91" t="s">
        <v>1045</v>
      </c>
      <c r="N523" s="95" t="s">
        <v>3258</v>
      </c>
      <c r="P523">
        <f>VLOOKUP(B523,'A4'!$AR$19:$AW$632,1,0)</f>
        <v>3714</v>
      </c>
    </row>
    <row r="524" spans="2:16" x14ac:dyDescent="0.55000000000000004">
      <c r="B524" s="94">
        <v>3715</v>
      </c>
      <c r="C524" s="91" t="s">
        <v>2327</v>
      </c>
      <c r="D524" s="91" t="s">
        <v>3259</v>
      </c>
      <c r="E524" s="91" t="s">
        <v>3260</v>
      </c>
      <c r="F524" s="91" t="s">
        <v>770</v>
      </c>
      <c r="G524" s="91" t="s">
        <v>625</v>
      </c>
      <c r="H524" s="91" t="s">
        <v>3261</v>
      </c>
      <c r="I524" s="91" t="s">
        <v>1312</v>
      </c>
      <c r="J524" s="91" t="s">
        <v>298</v>
      </c>
      <c r="K524" s="91" t="s">
        <v>3262</v>
      </c>
      <c r="L524" s="91" t="s">
        <v>404</v>
      </c>
      <c r="M524" s="91" t="s">
        <v>761</v>
      </c>
      <c r="N524" s="95" t="s">
        <v>3263</v>
      </c>
      <c r="P524">
        <f>VLOOKUP(B524,'A4'!$AR$19:$AW$632,1,0)</f>
        <v>3715</v>
      </c>
    </row>
    <row r="525" spans="2:16" x14ac:dyDescent="0.55000000000000004">
      <c r="B525" s="94">
        <v>3716</v>
      </c>
      <c r="C525" s="91" t="s">
        <v>431</v>
      </c>
      <c r="D525" s="91" t="s">
        <v>3264</v>
      </c>
      <c r="E525" s="91" t="s">
        <v>3265</v>
      </c>
      <c r="F525" s="91" t="s">
        <v>2785</v>
      </c>
      <c r="G525" s="91" t="s">
        <v>754</v>
      </c>
      <c r="H525" s="91" t="s">
        <v>3266</v>
      </c>
      <c r="I525" s="91" t="s">
        <v>2148</v>
      </c>
      <c r="J525" s="91" t="s">
        <v>2323</v>
      </c>
      <c r="K525" s="91" t="s">
        <v>3267</v>
      </c>
      <c r="L525" s="91" t="s">
        <v>3048</v>
      </c>
      <c r="M525" s="91" t="s">
        <v>411</v>
      </c>
      <c r="N525" s="95" t="s">
        <v>3268</v>
      </c>
      <c r="P525">
        <f>VLOOKUP(B525,'A4'!$AR$19:$AW$632,1,0)</f>
        <v>3716</v>
      </c>
    </row>
    <row r="526" spans="2:16" x14ac:dyDescent="0.55000000000000004">
      <c r="B526" s="94">
        <v>3717</v>
      </c>
      <c r="C526" s="91" t="s">
        <v>264</v>
      </c>
      <c r="D526" s="91" t="s">
        <v>3269</v>
      </c>
      <c r="E526" s="91" t="s">
        <v>3270</v>
      </c>
      <c r="F526" s="91" t="s">
        <v>3256</v>
      </c>
      <c r="G526" s="91" t="s">
        <v>743</v>
      </c>
      <c r="H526" s="91" t="s">
        <v>3271</v>
      </c>
      <c r="I526" s="91" t="s">
        <v>3219</v>
      </c>
      <c r="J526" s="91" t="s">
        <v>461</v>
      </c>
      <c r="K526" s="91" t="s">
        <v>3272</v>
      </c>
      <c r="L526" s="91" t="s">
        <v>3273</v>
      </c>
      <c r="M526" s="91" t="s">
        <v>847</v>
      </c>
      <c r="N526" s="95" t="s">
        <v>559</v>
      </c>
      <c r="P526">
        <f>VLOOKUP(B526,'A4'!$AR$19:$AW$632,1,0)</f>
        <v>3717</v>
      </c>
    </row>
    <row r="527" spans="2:16" x14ac:dyDescent="0.55000000000000004">
      <c r="B527" s="94">
        <v>3718</v>
      </c>
      <c r="C527" s="91" t="s">
        <v>264</v>
      </c>
      <c r="D527" s="91" t="s">
        <v>1032</v>
      </c>
      <c r="E527" s="91" t="s">
        <v>2940</v>
      </c>
      <c r="F527" s="91" t="s">
        <v>289</v>
      </c>
      <c r="G527" s="91" t="s">
        <v>708</v>
      </c>
      <c r="H527" s="91" t="s">
        <v>3274</v>
      </c>
      <c r="I527" s="91" t="s">
        <v>517</v>
      </c>
      <c r="J527" s="91" t="s">
        <v>541</v>
      </c>
      <c r="K527" s="91" t="s">
        <v>3275</v>
      </c>
      <c r="L527" s="91" t="s">
        <v>262</v>
      </c>
      <c r="M527" s="91" t="s">
        <v>620</v>
      </c>
      <c r="N527" s="95" t="s">
        <v>3276</v>
      </c>
      <c r="P527">
        <f>VLOOKUP(B527,'A4'!$AR$19:$AW$632,1,0)</f>
        <v>3718</v>
      </c>
    </row>
    <row r="528" spans="2:16" x14ac:dyDescent="0.55000000000000004">
      <c r="B528" s="94">
        <v>3719</v>
      </c>
      <c r="C528" s="91" t="s">
        <v>837</v>
      </c>
      <c r="D528" s="91" t="s">
        <v>3277</v>
      </c>
      <c r="E528" s="91" t="s">
        <v>2467</v>
      </c>
      <c r="F528" s="91" t="s">
        <v>1328</v>
      </c>
      <c r="G528" s="91" t="s">
        <v>429</v>
      </c>
      <c r="H528" s="91" t="s">
        <v>3278</v>
      </c>
      <c r="I528" s="91" t="s">
        <v>1172</v>
      </c>
      <c r="J528" s="91" t="s">
        <v>3279</v>
      </c>
      <c r="K528" s="91" t="s">
        <v>3280</v>
      </c>
      <c r="L528" s="91" t="s">
        <v>3281</v>
      </c>
      <c r="M528" s="91" t="s">
        <v>2116</v>
      </c>
      <c r="N528" s="95" t="s">
        <v>3282</v>
      </c>
      <c r="P528">
        <f>VLOOKUP(B528,'A4'!$AR$19:$AW$632,1,0)</f>
        <v>3719</v>
      </c>
    </row>
    <row r="529" spans="2:16" x14ac:dyDescent="0.55000000000000004">
      <c r="B529" s="94">
        <v>3726</v>
      </c>
      <c r="C529" s="91" t="s">
        <v>264</v>
      </c>
      <c r="D529" s="91" t="s">
        <v>3283</v>
      </c>
      <c r="E529" s="91" t="s">
        <v>3284</v>
      </c>
      <c r="F529" s="91" t="s">
        <v>1645</v>
      </c>
      <c r="G529" s="91" t="s">
        <v>476</v>
      </c>
      <c r="H529" s="91" t="s">
        <v>3285</v>
      </c>
      <c r="I529" s="91" t="s">
        <v>364</v>
      </c>
      <c r="J529" s="91" t="s">
        <v>366</v>
      </c>
      <c r="K529" s="91" t="s">
        <v>3286</v>
      </c>
      <c r="L529" s="91" t="s">
        <v>502</v>
      </c>
      <c r="M529" s="91" t="s">
        <v>603</v>
      </c>
      <c r="N529" s="95" t="s">
        <v>3287</v>
      </c>
      <c r="P529">
        <f>VLOOKUP(B529,'A4'!$AR$19:$AW$632,1,0)</f>
        <v>3726</v>
      </c>
    </row>
    <row r="530" spans="2:16" x14ac:dyDescent="0.55000000000000004">
      <c r="B530" s="94">
        <v>3727</v>
      </c>
      <c r="C530" s="91" t="s">
        <v>264</v>
      </c>
      <c r="D530" s="91" t="s">
        <v>1732</v>
      </c>
      <c r="E530" s="91" t="s">
        <v>3288</v>
      </c>
      <c r="F530" s="91" t="s">
        <v>3289</v>
      </c>
      <c r="G530" s="91" t="s">
        <v>1226</v>
      </c>
      <c r="H530" s="91" t="s">
        <v>3290</v>
      </c>
      <c r="I530" s="91" t="s">
        <v>3291</v>
      </c>
      <c r="J530" s="91" t="s">
        <v>847</v>
      </c>
      <c r="K530" s="91" t="s">
        <v>559</v>
      </c>
      <c r="L530" s="91" t="s">
        <v>3292</v>
      </c>
      <c r="M530" s="91" t="s">
        <v>847</v>
      </c>
      <c r="N530" s="95" t="s">
        <v>559</v>
      </c>
      <c r="P530">
        <f>VLOOKUP(B530,'A4'!$AR$19:$AW$632,1,0)</f>
        <v>3727</v>
      </c>
    </row>
    <row r="531" spans="2:16" x14ac:dyDescent="0.55000000000000004">
      <c r="B531" s="94">
        <v>3728</v>
      </c>
      <c r="C531" s="91" t="s">
        <v>3293</v>
      </c>
      <c r="D531" s="91" t="s">
        <v>3294</v>
      </c>
      <c r="E531" s="91" t="s">
        <v>3295</v>
      </c>
      <c r="F531" s="91" t="s">
        <v>337</v>
      </c>
      <c r="G531" s="91" t="s">
        <v>535</v>
      </c>
      <c r="H531" s="91" t="s">
        <v>3296</v>
      </c>
      <c r="I531" s="91" t="s">
        <v>3297</v>
      </c>
      <c r="J531" s="91" t="s">
        <v>1434</v>
      </c>
      <c r="K531" s="91" t="s">
        <v>3298</v>
      </c>
      <c r="L531" s="91" t="s">
        <v>3299</v>
      </c>
      <c r="M531" s="91" t="s">
        <v>758</v>
      </c>
      <c r="N531" s="95" t="s">
        <v>3300</v>
      </c>
      <c r="P531">
        <f>VLOOKUP(B531,'A4'!$AR$19:$AW$632,1,0)</f>
        <v>3728</v>
      </c>
    </row>
    <row r="532" spans="2:16" x14ac:dyDescent="0.55000000000000004">
      <c r="B532" s="94">
        <v>3729</v>
      </c>
      <c r="C532" s="91" t="s">
        <v>307</v>
      </c>
      <c r="D532" s="91" t="s">
        <v>3301</v>
      </c>
      <c r="E532" s="91" t="s">
        <v>3302</v>
      </c>
      <c r="F532" s="91" t="s">
        <v>3303</v>
      </c>
      <c r="G532" s="91" t="s">
        <v>1408</v>
      </c>
      <c r="H532" s="91" t="s">
        <v>559</v>
      </c>
      <c r="I532" s="91" t="s">
        <v>3304</v>
      </c>
      <c r="J532" s="91" t="s">
        <v>1408</v>
      </c>
      <c r="K532" s="91" t="s">
        <v>559</v>
      </c>
      <c r="L532" s="91" t="s">
        <v>3305</v>
      </c>
      <c r="M532" s="91" t="s">
        <v>1408</v>
      </c>
      <c r="N532" s="95" t="s">
        <v>559</v>
      </c>
      <c r="P532">
        <f>VLOOKUP(B532,'A4'!$AR$19:$AW$632,1,0)</f>
        <v>3729</v>
      </c>
    </row>
    <row r="533" spans="2:16" x14ac:dyDescent="0.55000000000000004">
      <c r="B533" s="94">
        <v>3738</v>
      </c>
      <c r="C533" s="91" t="s">
        <v>264</v>
      </c>
      <c r="D533" s="91" t="s">
        <v>3306</v>
      </c>
      <c r="E533" s="91" t="s">
        <v>1490</v>
      </c>
      <c r="F533" s="91" t="s">
        <v>1460</v>
      </c>
      <c r="G533" s="91" t="s">
        <v>605</v>
      </c>
      <c r="H533" s="91" t="s">
        <v>3307</v>
      </c>
      <c r="I533" s="91" t="s">
        <v>476</v>
      </c>
      <c r="J533" s="91" t="s">
        <v>706</v>
      </c>
      <c r="K533" s="91" t="s">
        <v>3308</v>
      </c>
      <c r="L533" s="91" t="s">
        <v>366</v>
      </c>
      <c r="M533" s="91" t="s">
        <v>289</v>
      </c>
      <c r="N533" s="95" t="s">
        <v>3309</v>
      </c>
      <c r="P533">
        <f>VLOOKUP(B533,'A4'!$AR$19:$AW$632,1,0)</f>
        <v>3738</v>
      </c>
    </row>
    <row r="534" spans="2:16" x14ac:dyDescent="0.55000000000000004">
      <c r="B534" s="94">
        <v>3739</v>
      </c>
      <c r="C534" s="91" t="s">
        <v>264</v>
      </c>
      <c r="D534" s="91" t="s">
        <v>3310</v>
      </c>
      <c r="E534" s="91" t="s">
        <v>3011</v>
      </c>
      <c r="F534" s="91" t="s">
        <v>603</v>
      </c>
      <c r="G534" s="91" t="s">
        <v>357</v>
      </c>
      <c r="H534" s="91" t="s">
        <v>3311</v>
      </c>
      <c r="I534" s="91" t="s">
        <v>359</v>
      </c>
      <c r="J534" s="91" t="s">
        <v>651</v>
      </c>
      <c r="K534" s="91" t="s">
        <v>2523</v>
      </c>
      <c r="L534" s="91" t="s">
        <v>354</v>
      </c>
      <c r="M534" s="91" t="s">
        <v>294</v>
      </c>
      <c r="N534" s="95" t="s">
        <v>3312</v>
      </c>
      <c r="P534">
        <f>VLOOKUP(B534,'A4'!$AR$19:$AW$632,1,0)</f>
        <v>3739</v>
      </c>
    </row>
    <row r="535" spans="2:16" x14ac:dyDescent="0.55000000000000004">
      <c r="B535" s="94">
        <v>3740</v>
      </c>
      <c r="C535" s="91" t="s">
        <v>264</v>
      </c>
      <c r="D535" s="91" t="s">
        <v>3313</v>
      </c>
      <c r="E535" s="91" t="s">
        <v>3314</v>
      </c>
      <c r="F535" s="91" t="s">
        <v>552</v>
      </c>
      <c r="G535" s="91" t="s">
        <v>268</v>
      </c>
      <c r="H535" s="91" t="s">
        <v>3315</v>
      </c>
      <c r="I535" s="91" t="s">
        <v>666</v>
      </c>
      <c r="J535" s="91" t="s">
        <v>627</v>
      </c>
      <c r="K535" s="91" t="s">
        <v>3316</v>
      </c>
      <c r="L535" s="91" t="s">
        <v>834</v>
      </c>
      <c r="M535" s="91" t="s">
        <v>666</v>
      </c>
      <c r="N535" s="95" t="s">
        <v>3317</v>
      </c>
      <c r="P535">
        <f>VLOOKUP(B535,'A4'!$AR$19:$AW$632,1,0)</f>
        <v>3740</v>
      </c>
    </row>
    <row r="536" spans="2:16" x14ac:dyDescent="0.55000000000000004">
      <c r="B536" s="94">
        <v>3741</v>
      </c>
      <c r="C536" s="91" t="s">
        <v>3318</v>
      </c>
      <c r="D536" s="91" t="s">
        <v>1706</v>
      </c>
      <c r="E536" s="91" t="s">
        <v>3319</v>
      </c>
      <c r="F536" s="91" t="s">
        <v>1645</v>
      </c>
      <c r="G536" s="91" t="s">
        <v>288</v>
      </c>
      <c r="H536" s="91" t="s">
        <v>3320</v>
      </c>
      <c r="I536" s="91" t="s">
        <v>502</v>
      </c>
      <c r="J536" s="91" t="s">
        <v>354</v>
      </c>
      <c r="K536" s="91" t="s">
        <v>3321</v>
      </c>
      <c r="L536" s="91" t="s">
        <v>353</v>
      </c>
      <c r="M536" s="91" t="s">
        <v>233</v>
      </c>
      <c r="N536" s="95" t="s">
        <v>3322</v>
      </c>
      <c r="P536">
        <f>VLOOKUP(B536,'A4'!$AR$19:$AW$632,1,0)</f>
        <v>3741</v>
      </c>
    </row>
    <row r="537" spans="2:16" x14ac:dyDescent="0.55000000000000004">
      <c r="B537" s="94">
        <v>3742</v>
      </c>
      <c r="C537" s="91" t="s">
        <v>3293</v>
      </c>
      <c r="D537" s="91" t="s">
        <v>775</v>
      </c>
      <c r="E537" s="91" t="s">
        <v>3323</v>
      </c>
      <c r="F537" s="91" t="s">
        <v>337</v>
      </c>
      <c r="G537" s="91" t="s">
        <v>852</v>
      </c>
      <c r="H537" s="91" t="s">
        <v>3324</v>
      </c>
      <c r="I537" s="91" t="s">
        <v>3325</v>
      </c>
      <c r="J537" s="91" t="s">
        <v>1641</v>
      </c>
      <c r="K537" s="91" t="s">
        <v>3326</v>
      </c>
      <c r="L537" s="91" t="s">
        <v>3327</v>
      </c>
      <c r="M537" s="91" t="s">
        <v>872</v>
      </c>
      <c r="N537" s="95" t="s">
        <v>3328</v>
      </c>
      <c r="P537">
        <f>VLOOKUP(B537,'A4'!$AR$19:$AW$632,1,0)</f>
        <v>3742</v>
      </c>
    </row>
    <row r="538" spans="2:16" x14ac:dyDescent="0.55000000000000004">
      <c r="B538" s="94">
        <v>3743</v>
      </c>
      <c r="C538" s="91" t="s">
        <v>264</v>
      </c>
      <c r="D538" s="91" t="s">
        <v>3329</v>
      </c>
      <c r="E538" s="91" t="s">
        <v>1971</v>
      </c>
      <c r="F538" s="91" t="s">
        <v>1522</v>
      </c>
      <c r="G538" s="91" t="s">
        <v>1337</v>
      </c>
      <c r="H538" s="91" t="s">
        <v>3330</v>
      </c>
      <c r="I538" s="91" t="s">
        <v>3331</v>
      </c>
      <c r="J538" s="91" t="s">
        <v>847</v>
      </c>
      <c r="K538" s="91" t="s">
        <v>559</v>
      </c>
      <c r="L538" s="91" t="s">
        <v>3332</v>
      </c>
      <c r="M538" s="91" t="s">
        <v>847</v>
      </c>
      <c r="N538" s="95" t="s">
        <v>559</v>
      </c>
      <c r="P538">
        <f>VLOOKUP(B538,'A4'!$AR$19:$AW$632,1,0)</f>
        <v>3743</v>
      </c>
    </row>
    <row r="539" spans="2:16" x14ac:dyDescent="0.55000000000000004">
      <c r="B539" s="94">
        <v>3746</v>
      </c>
      <c r="C539" s="91" t="s">
        <v>431</v>
      </c>
      <c r="D539" s="91" t="s">
        <v>3333</v>
      </c>
      <c r="E539" s="91" t="s">
        <v>3334</v>
      </c>
      <c r="F539" s="91" t="s">
        <v>1614</v>
      </c>
      <c r="G539" s="91" t="s">
        <v>675</v>
      </c>
      <c r="H539" s="91" t="s">
        <v>3335</v>
      </c>
      <c r="I539" s="91" t="s">
        <v>1164</v>
      </c>
      <c r="J539" s="91" t="s">
        <v>1312</v>
      </c>
      <c r="K539" s="91" t="s">
        <v>3336</v>
      </c>
      <c r="L539" s="91" t="s">
        <v>2693</v>
      </c>
      <c r="M539" s="91" t="s">
        <v>1140</v>
      </c>
      <c r="N539" s="95" t="s">
        <v>3337</v>
      </c>
      <c r="P539">
        <f>VLOOKUP(B539,'A4'!$AR$19:$AW$632,1,0)</f>
        <v>3746</v>
      </c>
    </row>
    <row r="540" spans="2:16" x14ac:dyDescent="0.55000000000000004">
      <c r="B540" s="94">
        <v>3747</v>
      </c>
      <c r="C540" s="91" t="s">
        <v>489</v>
      </c>
      <c r="D540" s="91" t="s">
        <v>1459</v>
      </c>
      <c r="E540" s="91" t="s">
        <v>3338</v>
      </c>
      <c r="F540" s="91" t="s">
        <v>234</v>
      </c>
      <c r="G540" s="91" t="s">
        <v>251</v>
      </c>
      <c r="H540" s="91" t="s">
        <v>3339</v>
      </c>
      <c r="I540" s="91" t="s">
        <v>724</v>
      </c>
      <c r="J540" s="91" t="s">
        <v>890</v>
      </c>
      <c r="K540" s="91" t="s">
        <v>3340</v>
      </c>
      <c r="L540" s="91" t="s">
        <v>237</v>
      </c>
      <c r="M540" s="91" t="s">
        <v>317</v>
      </c>
      <c r="N540" s="95" t="s">
        <v>3341</v>
      </c>
      <c r="P540">
        <f>VLOOKUP(B540,'A4'!$AR$19:$AW$632,1,0)</f>
        <v>3747</v>
      </c>
    </row>
    <row r="541" spans="2:16" x14ac:dyDescent="0.55000000000000004">
      <c r="B541" s="94">
        <v>3748</v>
      </c>
      <c r="C541" s="91" t="s">
        <v>264</v>
      </c>
      <c r="D541" s="91" t="s">
        <v>3342</v>
      </c>
      <c r="E541" s="91" t="s">
        <v>3343</v>
      </c>
      <c r="F541" s="91" t="s">
        <v>607</v>
      </c>
      <c r="G541" s="91" t="s">
        <v>734</v>
      </c>
      <c r="H541" s="91" t="s">
        <v>3344</v>
      </c>
      <c r="I541" s="91" t="s">
        <v>357</v>
      </c>
      <c r="J541" s="91" t="s">
        <v>237</v>
      </c>
      <c r="K541" s="91" t="s">
        <v>3345</v>
      </c>
      <c r="L541" s="91" t="s">
        <v>245</v>
      </c>
      <c r="M541" s="91" t="s">
        <v>271</v>
      </c>
      <c r="N541" s="95" t="s">
        <v>3346</v>
      </c>
      <c r="P541">
        <f>VLOOKUP(B541,'A4'!$AR$19:$AW$632,1,0)</f>
        <v>3748</v>
      </c>
    </row>
    <row r="542" spans="2:16" x14ac:dyDescent="0.55000000000000004">
      <c r="B542" s="94">
        <v>3749</v>
      </c>
      <c r="C542" s="91" t="s">
        <v>431</v>
      </c>
      <c r="D542" s="91" t="s">
        <v>2585</v>
      </c>
      <c r="E542" s="91" t="s">
        <v>3347</v>
      </c>
      <c r="F542" s="91" t="s">
        <v>476</v>
      </c>
      <c r="G542" s="91" t="s">
        <v>706</v>
      </c>
      <c r="H542" s="91" t="s">
        <v>3348</v>
      </c>
      <c r="I542" s="91" t="s">
        <v>603</v>
      </c>
      <c r="J542" s="91" t="s">
        <v>245</v>
      </c>
      <c r="K542" s="91" t="s">
        <v>3349</v>
      </c>
      <c r="L542" s="91" t="s">
        <v>288</v>
      </c>
      <c r="M542" s="91" t="s">
        <v>477</v>
      </c>
      <c r="N542" s="95" t="s">
        <v>3350</v>
      </c>
      <c r="P542">
        <f>VLOOKUP(B542,'A4'!$AR$19:$AW$632,1,0)</f>
        <v>3749</v>
      </c>
    </row>
    <row r="543" spans="2:16" x14ac:dyDescent="0.55000000000000004">
      <c r="B543" s="94">
        <v>3750</v>
      </c>
      <c r="C543" s="91" t="s">
        <v>264</v>
      </c>
      <c r="D543" s="91" t="s">
        <v>638</v>
      </c>
      <c r="E543" s="91" t="s">
        <v>3351</v>
      </c>
      <c r="F543" s="91" t="s">
        <v>1440</v>
      </c>
      <c r="G543" s="91" t="s">
        <v>1068</v>
      </c>
      <c r="H543" s="91" t="s">
        <v>3352</v>
      </c>
      <c r="I543" s="91" t="s">
        <v>460</v>
      </c>
      <c r="J543" s="91" t="s">
        <v>885</v>
      </c>
      <c r="K543" s="91" t="s">
        <v>3353</v>
      </c>
      <c r="L543" s="91" t="s">
        <v>3354</v>
      </c>
      <c r="M543" s="91" t="s">
        <v>1431</v>
      </c>
      <c r="N543" s="95" t="s">
        <v>3355</v>
      </c>
      <c r="P543">
        <f>VLOOKUP(B543,'A4'!$AR$19:$AW$632,1,0)</f>
        <v>3750</v>
      </c>
    </row>
    <row r="544" spans="2:16" x14ac:dyDescent="0.55000000000000004">
      <c r="B544" s="94">
        <v>3751</v>
      </c>
      <c r="C544" s="91" t="s">
        <v>264</v>
      </c>
      <c r="D544" s="91" t="s">
        <v>3356</v>
      </c>
      <c r="E544" s="91" t="s">
        <v>3357</v>
      </c>
      <c r="F544" s="91" t="s">
        <v>2334</v>
      </c>
      <c r="G544" s="91" t="s">
        <v>322</v>
      </c>
      <c r="H544" s="91" t="s">
        <v>3358</v>
      </c>
      <c r="I544" s="91" t="s">
        <v>443</v>
      </c>
      <c r="J544" s="91" t="s">
        <v>390</v>
      </c>
      <c r="K544" s="91" t="s">
        <v>3359</v>
      </c>
      <c r="L544" s="91" t="s">
        <v>3360</v>
      </c>
      <c r="M544" s="91" t="s">
        <v>346</v>
      </c>
      <c r="N544" s="95" t="s">
        <v>1418</v>
      </c>
      <c r="P544">
        <f>VLOOKUP(B544,'A4'!$AR$19:$AW$632,1,0)</f>
        <v>3751</v>
      </c>
    </row>
    <row r="545" spans="2:16" x14ac:dyDescent="0.55000000000000004">
      <c r="B545" s="94">
        <v>3752</v>
      </c>
      <c r="C545" s="91" t="s">
        <v>431</v>
      </c>
      <c r="D545" s="91" t="s">
        <v>946</v>
      </c>
      <c r="E545" s="91" t="s">
        <v>3361</v>
      </c>
      <c r="F545" s="91" t="s">
        <v>2156</v>
      </c>
      <c r="G545" s="91" t="s">
        <v>2132</v>
      </c>
      <c r="H545" s="91" t="s">
        <v>3362</v>
      </c>
      <c r="I545" s="91" t="s">
        <v>3363</v>
      </c>
      <c r="J545" s="91" t="s">
        <v>1229</v>
      </c>
      <c r="K545" s="91" t="s">
        <v>3364</v>
      </c>
      <c r="L545" s="91" t="s">
        <v>3365</v>
      </c>
      <c r="M545" s="91" t="s">
        <v>2079</v>
      </c>
      <c r="N545" s="95" t="s">
        <v>3366</v>
      </c>
      <c r="P545">
        <f>VLOOKUP(B545,'A4'!$AR$19:$AW$632,1,0)</f>
        <v>3752</v>
      </c>
    </row>
    <row r="546" spans="2:16" x14ac:dyDescent="0.55000000000000004">
      <c r="B546" s="94">
        <v>3753</v>
      </c>
      <c r="C546" s="91" t="s">
        <v>242</v>
      </c>
      <c r="D546" s="91" t="s">
        <v>3251</v>
      </c>
      <c r="E546" s="91" t="s">
        <v>1490</v>
      </c>
      <c r="F546" s="91" t="s">
        <v>743</v>
      </c>
      <c r="G546" s="91" t="s">
        <v>270</v>
      </c>
      <c r="H546" s="91" t="s">
        <v>3367</v>
      </c>
      <c r="I546" s="91" t="s">
        <v>342</v>
      </c>
      <c r="J546" s="91" t="s">
        <v>1137</v>
      </c>
      <c r="K546" s="91" t="s">
        <v>3368</v>
      </c>
      <c r="L546" s="91" t="s">
        <v>443</v>
      </c>
      <c r="M546" s="91" t="s">
        <v>2323</v>
      </c>
      <c r="N546" s="95" t="s">
        <v>3369</v>
      </c>
      <c r="P546">
        <f>VLOOKUP(B546,'A4'!$AR$19:$AW$632,1,0)</f>
        <v>3753</v>
      </c>
    </row>
    <row r="547" spans="2:16" x14ac:dyDescent="0.55000000000000004">
      <c r="B547" s="94">
        <v>3754</v>
      </c>
      <c r="C547" s="91" t="s">
        <v>264</v>
      </c>
      <c r="D547" s="91" t="s">
        <v>3370</v>
      </c>
      <c r="E547" s="91" t="s">
        <v>1525</v>
      </c>
      <c r="F547" s="91" t="s">
        <v>877</v>
      </c>
      <c r="G547" s="91" t="s">
        <v>322</v>
      </c>
      <c r="H547" s="91" t="s">
        <v>3371</v>
      </c>
      <c r="I547" s="91" t="s">
        <v>758</v>
      </c>
      <c r="J547" s="91" t="s">
        <v>310</v>
      </c>
      <c r="K547" s="91" t="s">
        <v>3372</v>
      </c>
      <c r="L547" s="91" t="s">
        <v>2306</v>
      </c>
      <c r="M547" s="91" t="s">
        <v>305</v>
      </c>
      <c r="N547" s="95" t="s">
        <v>3373</v>
      </c>
      <c r="P547">
        <f>VLOOKUP(B547,'A4'!$AR$19:$AW$632,1,0)</f>
        <v>3754</v>
      </c>
    </row>
    <row r="548" spans="2:16" x14ac:dyDescent="0.55000000000000004">
      <c r="B548" s="94">
        <v>3765</v>
      </c>
      <c r="C548" s="91" t="s">
        <v>242</v>
      </c>
      <c r="D548" s="91" t="s">
        <v>1095</v>
      </c>
      <c r="E548" s="91" t="s">
        <v>3374</v>
      </c>
      <c r="F548" s="91" t="s">
        <v>1169</v>
      </c>
      <c r="G548" s="91" t="s">
        <v>298</v>
      </c>
      <c r="H548" s="91" t="s">
        <v>3375</v>
      </c>
      <c r="I548" s="91" t="s">
        <v>3376</v>
      </c>
      <c r="J548" s="91" t="s">
        <v>508</v>
      </c>
      <c r="K548" s="91" t="s">
        <v>3377</v>
      </c>
      <c r="L548" s="91" t="s">
        <v>3378</v>
      </c>
      <c r="M548" s="91" t="s">
        <v>1312</v>
      </c>
      <c r="N548" s="95" t="s">
        <v>3379</v>
      </c>
      <c r="P548">
        <f>VLOOKUP(B548,'A4'!$AR$19:$AW$632,1,0)</f>
        <v>3765</v>
      </c>
    </row>
    <row r="549" spans="2:16" x14ac:dyDescent="0.55000000000000004">
      <c r="B549" s="94">
        <v>3766</v>
      </c>
      <c r="C549" s="91" t="s">
        <v>307</v>
      </c>
      <c r="D549" s="91" t="s">
        <v>3380</v>
      </c>
      <c r="E549" s="91" t="s">
        <v>3381</v>
      </c>
      <c r="F549" s="91" t="s">
        <v>3382</v>
      </c>
      <c r="G549" s="91" t="s">
        <v>1148</v>
      </c>
      <c r="H549" s="91" t="s">
        <v>3383</v>
      </c>
      <c r="I549" s="91" t="s">
        <v>3384</v>
      </c>
      <c r="J549" s="91" t="s">
        <v>3385</v>
      </c>
      <c r="K549" s="91" t="s">
        <v>3386</v>
      </c>
      <c r="L549" s="91" t="s">
        <v>3167</v>
      </c>
      <c r="M549" s="91" t="s">
        <v>1408</v>
      </c>
      <c r="N549" s="95" t="s">
        <v>559</v>
      </c>
      <c r="P549">
        <f>VLOOKUP(B549,'A4'!$AR$19:$AW$632,1,0)</f>
        <v>3766</v>
      </c>
    </row>
    <row r="550" spans="2:16" x14ac:dyDescent="0.55000000000000004">
      <c r="B550" s="94">
        <v>3767</v>
      </c>
      <c r="C550" s="91" t="s">
        <v>307</v>
      </c>
      <c r="D550" s="91" t="s">
        <v>3387</v>
      </c>
      <c r="E550" s="91" t="s">
        <v>3388</v>
      </c>
      <c r="F550" s="91" t="s">
        <v>3389</v>
      </c>
      <c r="G550" s="91" t="s">
        <v>1440</v>
      </c>
      <c r="H550" s="91" t="s">
        <v>3390</v>
      </c>
      <c r="I550" s="91" t="s">
        <v>1112</v>
      </c>
      <c r="J550" s="91" t="s">
        <v>1408</v>
      </c>
      <c r="K550" s="91" t="s">
        <v>559</v>
      </c>
      <c r="L550" s="91" t="s">
        <v>3391</v>
      </c>
      <c r="M550" s="91" t="s">
        <v>1408</v>
      </c>
      <c r="N550" s="95" t="s">
        <v>559</v>
      </c>
      <c r="P550">
        <f>VLOOKUP(B550,'A4'!$AR$19:$AW$632,1,0)</f>
        <v>3767</v>
      </c>
    </row>
    <row r="551" spans="2:16" x14ac:dyDescent="0.55000000000000004">
      <c r="B551" s="94">
        <v>3768</v>
      </c>
      <c r="C551" s="91" t="s">
        <v>264</v>
      </c>
      <c r="D551" s="91" t="s">
        <v>3392</v>
      </c>
      <c r="E551" s="91" t="s">
        <v>2410</v>
      </c>
      <c r="F551" s="91" t="s">
        <v>298</v>
      </c>
      <c r="G551" s="91" t="s">
        <v>249</v>
      </c>
      <c r="H551" s="91" t="s">
        <v>3393</v>
      </c>
      <c r="I551" s="91" t="s">
        <v>868</v>
      </c>
      <c r="J551" s="91" t="s">
        <v>676</v>
      </c>
      <c r="K551" s="91" t="s">
        <v>3394</v>
      </c>
      <c r="L551" s="91" t="s">
        <v>3088</v>
      </c>
      <c r="M551" s="91" t="s">
        <v>911</v>
      </c>
      <c r="N551" s="95" t="s">
        <v>3395</v>
      </c>
      <c r="P551">
        <f>VLOOKUP(B551,'A4'!$AR$19:$AW$632,1,0)</f>
        <v>3768</v>
      </c>
    </row>
    <row r="552" spans="2:16" x14ac:dyDescent="0.55000000000000004">
      <c r="B552" s="94">
        <v>3769</v>
      </c>
      <c r="C552" s="91" t="s">
        <v>2327</v>
      </c>
      <c r="D552" s="91" t="s">
        <v>2930</v>
      </c>
      <c r="E552" s="91" t="s">
        <v>3396</v>
      </c>
      <c r="F552" s="91" t="s">
        <v>2168</v>
      </c>
      <c r="G552" s="91" t="s">
        <v>508</v>
      </c>
      <c r="H552" s="91" t="s">
        <v>3397</v>
      </c>
      <c r="I552" s="91" t="s">
        <v>3398</v>
      </c>
      <c r="J552" s="91" t="s">
        <v>1238</v>
      </c>
      <c r="K552" s="91" t="s">
        <v>3399</v>
      </c>
      <c r="L552" s="91" t="s">
        <v>2164</v>
      </c>
      <c r="M552" s="91" t="s">
        <v>1776</v>
      </c>
      <c r="N552" s="95" t="s">
        <v>3400</v>
      </c>
      <c r="P552">
        <f>VLOOKUP(B552,'A4'!$AR$19:$AW$632,1,0)</f>
        <v>3769</v>
      </c>
    </row>
    <row r="553" spans="2:16" x14ac:dyDescent="0.55000000000000004">
      <c r="B553" s="94">
        <v>3770</v>
      </c>
      <c r="C553" s="91" t="s">
        <v>264</v>
      </c>
      <c r="D553" s="91" t="s">
        <v>3401</v>
      </c>
      <c r="E553" s="91" t="s">
        <v>3402</v>
      </c>
      <c r="F553" s="91" t="s">
        <v>1082</v>
      </c>
      <c r="G553" s="91" t="s">
        <v>376</v>
      </c>
      <c r="H553" s="91" t="s">
        <v>3403</v>
      </c>
      <c r="I553" s="91" t="s">
        <v>298</v>
      </c>
      <c r="J553" s="91" t="s">
        <v>305</v>
      </c>
      <c r="K553" s="91" t="s">
        <v>3404</v>
      </c>
      <c r="L553" s="91" t="s">
        <v>390</v>
      </c>
      <c r="M553" s="91" t="s">
        <v>346</v>
      </c>
      <c r="N553" s="95" t="s">
        <v>3405</v>
      </c>
      <c r="P553">
        <f>VLOOKUP(B553,'A4'!$AR$19:$AW$632,1,0)</f>
        <v>3770</v>
      </c>
    </row>
    <row r="554" spans="2:16" x14ac:dyDescent="0.55000000000000004">
      <c r="B554" s="94">
        <v>3771</v>
      </c>
      <c r="C554" s="91" t="s">
        <v>242</v>
      </c>
      <c r="D554" s="91" t="s">
        <v>3406</v>
      </c>
      <c r="E554" s="91" t="s">
        <v>3407</v>
      </c>
      <c r="F554" s="91" t="s">
        <v>289</v>
      </c>
      <c r="G554" s="91" t="s">
        <v>268</v>
      </c>
      <c r="H554" s="91" t="s">
        <v>2362</v>
      </c>
      <c r="I554" s="91" t="s">
        <v>647</v>
      </c>
      <c r="J554" s="91" t="s">
        <v>666</v>
      </c>
      <c r="K554" s="91" t="s">
        <v>3408</v>
      </c>
      <c r="L554" s="91" t="s">
        <v>639</v>
      </c>
      <c r="M554" s="91" t="s">
        <v>630</v>
      </c>
      <c r="N554" s="95" t="s">
        <v>3409</v>
      </c>
      <c r="P554">
        <f>VLOOKUP(B554,'A4'!$AR$19:$AW$632,1,0)</f>
        <v>3771</v>
      </c>
    </row>
    <row r="555" spans="2:16" x14ac:dyDescent="0.55000000000000004">
      <c r="B555" s="94">
        <v>3772</v>
      </c>
      <c r="C555" s="91" t="s">
        <v>431</v>
      </c>
      <c r="D555" s="91" t="s">
        <v>3410</v>
      </c>
      <c r="E555" s="91" t="s">
        <v>3411</v>
      </c>
      <c r="F555" s="91" t="s">
        <v>236</v>
      </c>
      <c r="G555" s="91" t="s">
        <v>516</v>
      </c>
      <c r="H555" s="91" t="s">
        <v>3412</v>
      </c>
      <c r="I555" s="91" t="s">
        <v>790</v>
      </c>
      <c r="J555" s="91" t="s">
        <v>790</v>
      </c>
      <c r="K555" s="91" t="s">
        <v>3413</v>
      </c>
      <c r="L555" s="91" t="s">
        <v>401</v>
      </c>
      <c r="M555" s="91" t="s">
        <v>752</v>
      </c>
      <c r="N555" s="95" t="s">
        <v>3414</v>
      </c>
      <c r="P555">
        <f>VLOOKUP(B555,'A4'!$AR$19:$AW$632,1,0)</f>
        <v>3772</v>
      </c>
    </row>
    <row r="556" spans="2:16" x14ac:dyDescent="0.55000000000000004">
      <c r="B556" s="94">
        <v>3773</v>
      </c>
      <c r="C556" s="91" t="s">
        <v>362</v>
      </c>
      <c r="D556" s="91" t="s">
        <v>3415</v>
      </c>
      <c r="E556" s="91" t="s">
        <v>3416</v>
      </c>
      <c r="F556" s="91" t="s">
        <v>3256</v>
      </c>
      <c r="G556" s="91" t="s">
        <v>302</v>
      </c>
      <c r="H556" s="91" t="s">
        <v>3417</v>
      </c>
      <c r="I556" s="91" t="s">
        <v>3418</v>
      </c>
      <c r="J556" s="91" t="s">
        <v>520</v>
      </c>
      <c r="K556" s="91" t="s">
        <v>3419</v>
      </c>
      <c r="L556" s="91" t="s">
        <v>3420</v>
      </c>
      <c r="M556" s="91" t="s">
        <v>3421</v>
      </c>
      <c r="N556" s="95" t="s">
        <v>3422</v>
      </c>
      <c r="P556">
        <f>VLOOKUP(B556,'A4'!$AR$19:$AW$632,1,0)</f>
        <v>3773</v>
      </c>
    </row>
    <row r="557" spans="2:16" x14ac:dyDescent="0.55000000000000004">
      <c r="B557" s="94">
        <v>3774</v>
      </c>
      <c r="C557" s="91" t="s">
        <v>452</v>
      </c>
      <c r="D557" s="91" t="s">
        <v>3423</v>
      </c>
      <c r="E557" s="91" t="s">
        <v>3424</v>
      </c>
      <c r="F557" s="91" t="s">
        <v>3425</v>
      </c>
      <c r="G557" s="91" t="s">
        <v>2046</v>
      </c>
      <c r="H557" s="91" t="s">
        <v>3426</v>
      </c>
      <c r="I557" s="91" t="s">
        <v>3427</v>
      </c>
      <c r="J557" s="91" t="s">
        <v>437</v>
      </c>
      <c r="K557" s="91" t="s">
        <v>3428</v>
      </c>
      <c r="L557" s="91" t="s">
        <v>3429</v>
      </c>
      <c r="M557" s="91" t="s">
        <v>3430</v>
      </c>
      <c r="N557" s="95" t="s">
        <v>3431</v>
      </c>
      <c r="P557">
        <f>VLOOKUP(B557,'A4'!$AR$19:$AW$632,1,0)</f>
        <v>3774</v>
      </c>
    </row>
    <row r="558" spans="2:16" x14ac:dyDescent="0.55000000000000004">
      <c r="B558" s="94">
        <v>3775</v>
      </c>
      <c r="C558" s="91" t="s">
        <v>307</v>
      </c>
      <c r="D558" s="91" t="s">
        <v>3432</v>
      </c>
      <c r="E558" s="91" t="s">
        <v>572</v>
      </c>
      <c r="F558" s="91" t="s">
        <v>245</v>
      </c>
      <c r="G558" s="91" t="s">
        <v>1082</v>
      </c>
      <c r="H558" s="91" t="s">
        <v>3433</v>
      </c>
      <c r="I558" s="91" t="s">
        <v>647</v>
      </c>
      <c r="J558" s="91" t="s">
        <v>279</v>
      </c>
      <c r="K558" s="91" t="s">
        <v>3434</v>
      </c>
      <c r="L558" s="91" t="s">
        <v>734</v>
      </c>
      <c r="M558" s="91" t="s">
        <v>611</v>
      </c>
      <c r="N558" s="95" t="s">
        <v>3435</v>
      </c>
      <c r="P558">
        <f>VLOOKUP(B558,'A4'!$AR$19:$AW$632,1,0)</f>
        <v>3775</v>
      </c>
    </row>
    <row r="559" spans="2:16" x14ac:dyDescent="0.55000000000000004">
      <c r="B559" s="94">
        <v>3776</v>
      </c>
      <c r="C559" s="91" t="s">
        <v>264</v>
      </c>
      <c r="D559" s="91" t="s">
        <v>3436</v>
      </c>
      <c r="E559" s="91" t="s">
        <v>3293</v>
      </c>
      <c r="F559" s="91" t="s">
        <v>299</v>
      </c>
      <c r="G559" s="91" t="s">
        <v>788</v>
      </c>
      <c r="H559" s="91" t="s">
        <v>3437</v>
      </c>
      <c r="I559" s="91" t="s">
        <v>302</v>
      </c>
      <c r="J559" s="91" t="s">
        <v>1238</v>
      </c>
      <c r="K559" s="91" t="s">
        <v>3438</v>
      </c>
      <c r="L559" s="91" t="s">
        <v>305</v>
      </c>
      <c r="M559" s="91" t="s">
        <v>1440</v>
      </c>
      <c r="N559" s="95" t="s">
        <v>3439</v>
      </c>
      <c r="P559">
        <f>VLOOKUP(B559,'A4'!$AR$19:$AW$632,1,0)</f>
        <v>3776</v>
      </c>
    </row>
    <row r="560" spans="2:16" x14ac:dyDescent="0.55000000000000004">
      <c r="B560" s="94">
        <v>3777</v>
      </c>
      <c r="C560" s="91" t="s">
        <v>242</v>
      </c>
      <c r="D560" s="91" t="s">
        <v>3440</v>
      </c>
      <c r="E560" s="91" t="s">
        <v>3441</v>
      </c>
      <c r="F560" s="91" t="s">
        <v>338</v>
      </c>
      <c r="G560" s="91" t="s">
        <v>1061</v>
      </c>
      <c r="H560" s="91" t="s">
        <v>3442</v>
      </c>
      <c r="I560" s="91" t="s">
        <v>3057</v>
      </c>
      <c r="J560" s="91" t="s">
        <v>1239</v>
      </c>
      <c r="K560" s="91" t="s">
        <v>559</v>
      </c>
      <c r="L560" s="91" t="s">
        <v>2970</v>
      </c>
      <c r="M560" s="91" t="s">
        <v>1239</v>
      </c>
      <c r="N560" s="95" t="s">
        <v>559</v>
      </c>
      <c r="P560">
        <f>VLOOKUP(B560,'A4'!$AR$19:$AW$632,1,0)</f>
        <v>3777</v>
      </c>
    </row>
    <row r="561" spans="2:16" x14ac:dyDescent="0.55000000000000004">
      <c r="B561" s="94">
        <v>3778</v>
      </c>
      <c r="C561" s="91" t="s">
        <v>307</v>
      </c>
      <c r="D561" s="91" t="s">
        <v>3443</v>
      </c>
      <c r="E561" s="91" t="s">
        <v>939</v>
      </c>
      <c r="F561" s="91" t="s">
        <v>2393</v>
      </c>
      <c r="G561" s="91" t="s">
        <v>533</v>
      </c>
      <c r="H561" s="91" t="s">
        <v>3444</v>
      </c>
      <c r="I561" s="91" t="s">
        <v>2064</v>
      </c>
      <c r="J561" s="91" t="s">
        <v>415</v>
      </c>
      <c r="K561" s="91" t="s">
        <v>3445</v>
      </c>
      <c r="L561" s="91" t="s">
        <v>2986</v>
      </c>
      <c r="M561" s="91" t="s">
        <v>895</v>
      </c>
      <c r="N561" s="95" t="s">
        <v>3446</v>
      </c>
      <c r="P561">
        <f>VLOOKUP(B561,'A4'!$AR$19:$AW$632,1,0)</f>
        <v>3778</v>
      </c>
    </row>
    <row r="562" spans="2:16" x14ac:dyDescent="0.55000000000000004">
      <c r="B562" s="94">
        <v>3779</v>
      </c>
      <c r="C562" s="91" t="s">
        <v>307</v>
      </c>
      <c r="D562" s="91" t="s">
        <v>3447</v>
      </c>
      <c r="E562" s="91" t="s">
        <v>548</v>
      </c>
      <c r="F562" s="91" t="s">
        <v>414</v>
      </c>
      <c r="G562" s="91" t="s">
        <v>1130</v>
      </c>
      <c r="H562" s="91" t="s">
        <v>3448</v>
      </c>
      <c r="I562" s="91" t="s">
        <v>1736</v>
      </c>
      <c r="J562" s="91" t="s">
        <v>1767</v>
      </c>
      <c r="K562" s="91" t="s">
        <v>3449</v>
      </c>
      <c r="L562" s="91" t="s">
        <v>2990</v>
      </c>
      <c r="M562" s="91" t="s">
        <v>1801</v>
      </c>
      <c r="N562" s="95" t="s">
        <v>3450</v>
      </c>
      <c r="P562">
        <f>VLOOKUP(B562,'A4'!$AR$19:$AW$632,1,0)</f>
        <v>3779</v>
      </c>
    </row>
    <row r="563" spans="2:16" x14ac:dyDescent="0.55000000000000004">
      <c r="B563" s="94">
        <v>3780</v>
      </c>
      <c r="C563" s="91" t="s">
        <v>307</v>
      </c>
      <c r="D563" s="91" t="s">
        <v>3451</v>
      </c>
      <c r="E563" s="91" t="s">
        <v>433</v>
      </c>
      <c r="F563" s="91" t="s">
        <v>2423</v>
      </c>
      <c r="G563" s="91" t="s">
        <v>1408</v>
      </c>
      <c r="H563" s="91" t="s">
        <v>559</v>
      </c>
      <c r="I563" s="91" t="s">
        <v>3452</v>
      </c>
      <c r="J563" s="91" t="s">
        <v>1408</v>
      </c>
      <c r="K563" s="91" t="s">
        <v>559</v>
      </c>
      <c r="L563" s="91" t="s">
        <v>3453</v>
      </c>
      <c r="M563" s="91" t="s">
        <v>1408</v>
      </c>
      <c r="N563" s="95" t="s">
        <v>559</v>
      </c>
      <c r="P563">
        <f>VLOOKUP(B563,'A4'!$AR$19:$AW$632,1,0)</f>
        <v>3780</v>
      </c>
    </row>
    <row r="564" spans="2:16" x14ac:dyDescent="0.55000000000000004">
      <c r="B564" s="94">
        <v>3781</v>
      </c>
      <c r="C564" s="91" t="s">
        <v>307</v>
      </c>
      <c r="D564" s="91" t="s">
        <v>3454</v>
      </c>
      <c r="E564" s="91" t="s">
        <v>3455</v>
      </c>
      <c r="F564" s="91" t="s">
        <v>524</v>
      </c>
      <c r="G564" s="91" t="s">
        <v>246</v>
      </c>
      <c r="H564" s="91" t="s">
        <v>3456</v>
      </c>
      <c r="I564" s="91" t="s">
        <v>418</v>
      </c>
      <c r="J564" s="91" t="s">
        <v>630</v>
      </c>
      <c r="K564" s="91" t="s">
        <v>3457</v>
      </c>
      <c r="L564" s="91" t="s">
        <v>426</v>
      </c>
      <c r="M564" s="91" t="s">
        <v>541</v>
      </c>
      <c r="N564" s="95" t="s">
        <v>3458</v>
      </c>
      <c r="P564">
        <f>VLOOKUP(B564,'A4'!$AR$19:$AW$632,1,0)</f>
        <v>3781</v>
      </c>
    </row>
    <row r="565" spans="2:16" x14ac:dyDescent="0.55000000000000004">
      <c r="B565" s="94">
        <v>3782</v>
      </c>
      <c r="C565" s="91" t="s">
        <v>264</v>
      </c>
      <c r="D565" s="91" t="s">
        <v>1321</v>
      </c>
      <c r="E565" s="91" t="s">
        <v>3459</v>
      </c>
      <c r="F565" s="91" t="s">
        <v>639</v>
      </c>
      <c r="G565" s="91" t="s">
        <v>274</v>
      </c>
      <c r="H565" s="91" t="s">
        <v>3460</v>
      </c>
      <c r="I565" s="91" t="s">
        <v>736</v>
      </c>
      <c r="J565" s="91" t="s">
        <v>628</v>
      </c>
      <c r="K565" s="91" t="s">
        <v>3461</v>
      </c>
      <c r="L565" s="91" t="s">
        <v>532</v>
      </c>
      <c r="M565" s="91" t="s">
        <v>662</v>
      </c>
      <c r="N565" s="95" t="s">
        <v>3462</v>
      </c>
      <c r="P565">
        <f>VLOOKUP(B565,'A4'!$AR$19:$AW$632,1,0)</f>
        <v>3782</v>
      </c>
    </row>
    <row r="566" spans="2:16" x14ac:dyDescent="0.55000000000000004">
      <c r="B566" s="94">
        <v>3783</v>
      </c>
      <c r="C566" s="91" t="s">
        <v>431</v>
      </c>
      <c r="D566" s="91" t="s">
        <v>3463</v>
      </c>
      <c r="E566" s="91" t="s">
        <v>3464</v>
      </c>
      <c r="F566" s="91" t="s">
        <v>3279</v>
      </c>
      <c r="G566" s="91" t="s">
        <v>1708</v>
      </c>
      <c r="H566" s="91" t="s">
        <v>3465</v>
      </c>
      <c r="I566" s="91" t="s">
        <v>3466</v>
      </c>
      <c r="J566" s="91" t="s">
        <v>1767</v>
      </c>
      <c r="K566" s="91" t="s">
        <v>3467</v>
      </c>
      <c r="L566" s="91" t="s">
        <v>3468</v>
      </c>
      <c r="M566" s="91" t="s">
        <v>3469</v>
      </c>
      <c r="N566" s="95" t="s">
        <v>3470</v>
      </c>
      <c r="P566">
        <f>VLOOKUP(B566,'A4'!$AR$19:$AW$632,1,0)</f>
        <v>3783</v>
      </c>
    </row>
    <row r="567" spans="2:16" x14ac:dyDescent="0.55000000000000004">
      <c r="B567" s="94">
        <v>3784</v>
      </c>
      <c r="C567" s="91" t="s">
        <v>3318</v>
      </c>
      <c r="D567" s="91" t="s">
        <v>3471</v>
      </c>
      <c r="E567" s="91" t="s">
        <v>3472</v>
      </c>
      <c r="F567" s="91" t="s">
        <v>357</v>
      </c>
      <c r="G567" s="91" t="s">
        <v>697</v>
      </c>
      <c r="H567" s="91" t="s">
        <v>3473</v>
      </c>
      <c r="I567" s="91" t="s">
        <v>292</v>
      </c>
      <c r="J567" s="91" t="s">
        <v>708</v>
      </c>
      <c r="K567" s="91" t="s">
        <v>3474</v>
      </c>
      <c r="L567" s="91" t="s">
        <v>539</v>
      </c>
      <c r="M567" s="91" t="s">
        <v>267</v>
      </c>
      <c r="N567" s="95" t="s">
        <v>3475</v>
      </c>
      <c r="P567">
        <f>VLOOKUP(B567,'A4'!$AR$19:$AW$632,1,0)</f>
        <v>3784</v>
      </c>
    </row>
    <row r="568" spans="2:16" x14ac:dyDescent="0.55000000000000004">
      <c r="B568" s="94">
        <v>3785</v>
      </c>
      <c r="C568" s="91" t="s">
        <v>264</v>
      </c>
      <c r="D568" s="91" t="s">
        <v>3476</v>
      </c>
      <c r="E568" s="91" t="s">
        <v>3477</v>
      </c>
      <c r="F568" s="91" t="s">
        <v>669</v>
      </c>
      <c r="G568" s="91" t="s">
        <v>477</v>
      </c>
      <c r="H568" s="91" t="s">
        <v>3478</v>
      </c>
      <c r="I568" s="91" t="s">
        <v>268</v>
      </c>
      <c r="J568" s="91" t="s">
        <v>734</v>
      </c>
      <c r="K568" s="91" t="s">
        <v>3479</v>
      </c>
      <c r="L568" s="91" t="s">
        <v>724</v>
      </c>
      <c r="M568" s="91" t="s">
        <v>834</v>
      </c>
      <c r="N568" s="95" t="s">
        <v>3480</v>
      </c>
      <c r="P568">
        <f>VLOOKUP(B568,'A4'!$AR$19:$AW$632,1,0)</f>
        <v>3785</v>
      </c>
    </row>
    <row r="569" spans="2:16" x14ac:dyDescent="0.55000000000000004">
      <c r="B569" s="94">
        <v>3786</v>
      </c>
      <c r="C569" s="91" t="s">
        <v>307</v>
      </c>
      <c r="D569" s="91" t="s">
        <v>3481</v>
      </c>
      <c r="E569" s="91" t="s">
        <v>3482</v>
      </c>
      <c r="F569" s="91" t="s">
        <v>236</v>
      </c>
      <c r="G569" s="91" t="s">
        <v>639</v>
      </c>
      <c r="H569" s="91" t="s">
        <v>3483</v>
      </c>
      <c r="I569" s="91" t="s">
        <v>890</v>
      </c>
      <c r="J569" s="91" t="s">
        <v>240</v>
      </c>
      <c r="K569" s="91" t="s">
        <v>3484</v>
      </c>
      <c r="L569" s="91" t="s">
        <v>508</v>
      </c>
      <c r="M569" s="91" t="s">
        <v>278</v>
      </c>
      <c r="N569" s="95" t="s">
        <v>3485</v>
      </c>
      <c r="P569">
        <f>VLOOKUP(B569,'A4'!$AR$19:$AW$632,1,0)</f>
        <v>3786</v>
      </c>
    </row>
    <row r="570" spans="2:16" x14ac:dyDescent="0.55000000000000004">
      <c r="B570" s="94">
        <v>3787</v>
      </c>
      <c r="C570" s="91" t="s">
        <v>431</v>
      </c>
      <c r="D570" s="91" t="s">
        <v>3264</v>
      </c>
      <c r="E570" s="91" t="s">
        <v>3486</v>
      </c>
      <c r="F570" s="91" t="s">
        <v>675</v>
      </c>
      <c r="G570" s="91" t="s">
        <v>620</v>
      </c>
      <c r="H570" s="91" t="s">
        <v>3487</v>
      </c>
      <c r="I570" s="91" t="s">
        <v>1863</v>
      </c>
      <c r="J570" s="91" t="s">
        <v>322</v>
      </c>
      <c r="K570" s="91" t="s">
        <v>3488</v>
      </c>
      <c r="L570" s="91" t="s">
        <v>426</v>
      </c>
      <c r="M570" s="91" t="s">
        <v>251</v>
      </c>
      <c r="N570" s="95" t="s">
        <v>3489</v>
      </c>
      <c r="P570">
        <f>VLOOKUP(B570,'A4'!$AR$19:$AW$632,1,0)</f>
        <v>3787</v>
      </c>
    </row>
    <row r="571" spans="2:16" x14ac:dyDescent="0.55000000000000004">
      <c r="B571" s="94">
        <v>3788</v>
      </c>
      <c r="C571" s="91" t="s">
        <v>242</v>
      </c>
      <c r="D571" s="91" t="s">
        <v>3490</v>
      </c>
      <c r="E571" s="91" t="s">
        <v>650</v>
      </c>
      <c r="F571" s="91" t="s">
        <v>1307</v>
      </c>
      <c r="G571" s="91" t="s">
        <v>376</v>
      </c>
      <c r="H571" s="91" t="s">
        <v>3491</v>
      </c>
      <c r="I571" s="91" t="s">
        <v>1022</v>
      </c>
      <c r="J571" s="91" t="s">
        <v>284</v>
      </c>
      <c r="K571" s="91" t="s">
        <v>3492</v>
      </c>
      <c r="L571" s="91" t="s">
        <v>2168</v>
      </c>
      <c r="M571" s="91" t="s">
        <v>911</v>
      </c>
      <c r="N571" s="95" t="s">
        <v>3493</v>
      </c>
      <c r="P571">
        <f>VLOOKUP(B571,'A4'!$AR$19:$AW$632,1,0)</f>
        <v>3788</v>
      </c>
    </row>
    <row r="572" spans="2:16" x14ac:dyDescent="0.55000000000000004">
      <c r="B572" s="94">
        <v>3789</v>
      </c>
      <c r="C572" s="91" t="s">
        <v>264</v>
      </c>
      <c r="D572" s="91" t="s">
        <v>3494</v>
      </c>
      <c r="E572" s="91" t="s">
        <v>3495</v>
      </c>
      <c r="F572" s="91" t="s">
        <v>284</v>
      </c>
      <c r="G572" s="91" t="s">
        <v>311</v>
      </c>
      <c r="H572" s="91" t="s">
        <v>3496</v>
      </c>
      <c r="I572" s="91" t="s">
        <v>745</v>
      </c>
      <c r="J572" s="91" t="s">
        <v>820</v>
      </c>
      <c r="K572" s="91" t="s">
        <v>3497</v>
      </c>
      <c r="L572" s="91" t="s">
        <v>281</v>
      </c>
      <c r="M572" s="91" t="s">
        <v>251</v>
      </c>
      <c r="N572" s="95" t="s">
        <v>3498</v>
      </c>
      <c r="P572">
        <f>VLOOKUP(B572,'A4'!$AR$19:$AW$632,1,0)</f>
        <v>3789</v>
      </c>
    </row>
    <row r="573" spans="2:16" x14ac:dyDescent="0.55000000000000004">
      <c r="B573" s="94">
        <v>3800</v>
      </c>
      <c r="C573" s="91" t="s">
        <v>452</v>
      </c>
      <c r="D573" s="91" t="s">
        <v>3499</v>
      </c>
      <c r="E573" s="91" t="s">
        <v>3500</v>
      </c>
      <c r="F573" s="91" t="s">
        <v>680</v>
      </c>
      <c r="G573" s="91" t="s">
        <v>834</v>
      </c>
      <c r="H573" s="91" t="s">
        <v>3350</v>
      </c>
      <c r="I573" s="91" t="s">
        <v>1049</v>
      </c>
      <c r="J573" s="91" t="s">
        <v>545</v>
      </c>
      <c r="K573" s="91" t="s">
        <v>3501</v>
      </c>
      <c r="L573" s="91" t="s">
        <v>278</v>
      </c>
      <c r="M573" s="91" t="s">
        <v>322</v>
      </c>
      <c r="N573" s="95" t="s">
        <v>3502</v>
      </c>
      <c r="P573">
        <f>VLOOKUP(B573,'A4'!$AR$19:$AW$632,1,0)</f>
        <v>3800</v>
      </c>
    </row>
    <row r="574" spans="2:16" x14ac:dyDescent="0.55000000000000004">
      <c r="B574" s="94">
        <v>3821</v>
      </c>
      <c r="C574" s="91" t="s">
        <v>362</v>
      </c>
      <c r="D574" s="91" t="s">
        <v>3503</v>
      </c>
      <c r="E574" s="91" t="s">
        <v>3504</v>
      </c>
      <c r="F574" s="91" t="s">
        <v>1460</v>
      </c>
      <c r="G574" s="91" t="s">
        <v>603</v>
      </c>
      <c r="H574" s="91" t="s">
        <v>3505</v>
      </c>
      <c r="I574" s="91" t="s">
        <v>364</v>
      </c>
      <c r="J574" s="91" t="s">
        <v>356</v>
      </c>
      <c r="K574" s="91" t="s">
        <v>3506</v>
      </c>
      <c r="L574" s="91" t="s">
        <v>502</v>
      </c>
      <c r="M574" s="91" t="s">
        <v>605</v>
      </c>
      <c r="N574" s="95" t="s">
        <v>3507</v>
      </c>
      <c r="P574">
        <f>VLOOKUP(B574,'A4'!$AR$19:$AW$632,1,0)</f>
        <v>3821</v>
      </c>
    </row>
    <row r="575" spans="2:16" x14ac:dyDescent="0.55000000000000004">
      <c r="B575" s="94">
        <v>3801</v>
      </c>
      <c r="C575" s="91" t="s">
        <v>489</v>
      </c>
      <c r="D575" s="91" t="s">
        <v>3508</v>
      </c>
      <c r="E575" s="91" t="s">
        <v>2432</v>
      </c>
      <c r="F575" s="91" t="s">
        <v>647</v>
      </c>
      <c r="G575" s="91" t="s">
        <v>611</v>
      </c>
      <c r="H575" s="91" t="s">
        <v>3509</v>
      </c>
      <c r="I575" s="91" t="s">
        <v>545</v>
      </c>
      <c r="J575" s="91" t="s">
        <v>252</v>
      </c>
      <c r="K575" s="91" t="s">
        <v>3510</v>
      </c>
      <c r="L575" s="91" t="s">
        <v>298</v>
      </c>
      <c r="M575" s="91" t="s">
        <v>822</v>
      </c>
      <c r="N575" s="95" t="s">
        <v>3511</v>
      </c>
      <c r="P575">
        <f>VLOOKUP(B575,'A4'!$AR$19:$AW$632,1,0)</f>
        <v>3801</v>
      </c>
    </row>
    <row r="576" spans="2:16" x14ac:dyDescent="0.55000000000000004">
      <c r="B576" s="94">
        <v>3802</v>
      </c>
      <c r="C576" s="91" t="s">
        <v>452</v>
      </c>
      <c r="D576" s="91" t="s">
        <v>3512</v>
      </c>
      <c r="E576" s="91" t="s">
        <v>672</v>
      </c>
      <c r="F576" s="91" t="s">
        <v>734</v>
      </c>
      <c r="G576" s="91" t="s">
        <v>620</v>
      </c>
      <c r="H576" s="91" t="s">
        <v>3513</v>
      </c>
      <c r="I576" s="91" t="s">
        <v>660</v>
      </c>
      <c r="J576" s="91" t="s">
        <v>660</v>
      </c>
      <c r="K576" s="91" t="s">
        <v>3514</v>
      </c>
      <c r="L576" s="91" t="s">
        <v>270</v>
      </c>
      <c r="M576" s="91" t="s">
        <v>662</v>
      </c>
      <c r="N576" s="95" t="s">
        <v>3515</v>
      </c>
      <c r="P576">
        <f>VLOOKUP(B576,'A4'!$AR$19:$AW$632,1,0)</f>
        <v>3802</v>
      </c>
    </row>
    <row r="577" spans="2:16" x14ac:dyDescent="0.55000000000000004">
      <c r="B577" s="94">
        <v>3820</v>
      </c>
      <c r="C577" s="91" t="s">
        <v>242</v>
      </c>
      <c r="D577" s="91" t="s">
        <v>515</v>
      </c>
      <c r="E577" s="91" t="s">
        <v>3516</v>
      </c>
      <c r="F577" s="91" t="s">
        <v>814</v>
      </c>
      <c r="G577" s="91" t="s">
        <v>552</v>
      </c>
      <c r="H577" s="91" t="s">
        <v>3517</v>
      </c>
      <c r="I577" s="91" t="s">
        <v>234</v>
      </c>
      <c r="J577" s="91" t="s">
        <v>257</v>
      </c>
      <c r="K577" s="91" t="s">
        <v>3518</v>
      </c>
      <c r="L577" s="91" t="s">
        <v>257</v>
      </c>
      <c r="M577" s="91" t="s">
        <v>1082</v>
      </c>
      <c r="N577" s="95" t="s">
        <v>3519</v>
      </c>
      <c r="P577">
        <f>VLOOKUP(B577,'A4'!$AR$19:$AW$632,1,0)</f>
        <v>3820</v>
      </c>
    </row>
    <row r="578" spans="2:16" x14ac:dyDescent="0.55000000000000004">
      <c r="B578" s="94">
        <v>3803</v>
      </c>
      <c r="C578" s="91" t="s">
        <v>242</v>
      </c>
      <c r="D578" s="91" t="s">
        <v>3520</v>
      </c>
      <c r="E578" s="91" t="s">
        <v>3521</v>
      </c>
      <c r="F578" s="91" t="s">
        <v>655</v>
      </c>
      <c r="G578" s="91" t="s">
        <v>724</v>
      </c>
      <c r="H578" s="91" t="s">
        <v>2037</v>
      </c>
      <c r="I578" s="91" t="s">
        <v>516</v>
      </c>
      <c r="J578" s="91" t="s">
        <v>828</v>
      </c>
      <c r="K578" s="91" t="s">
        <v>3522</v>
      </c>
      <c r="L578" s="91" t="s">
        <v>1033</v>
      </c>
      <c r="M578" s="91" t="s">
        <v>239</v>
      </c>
      <c r="N578" s="95" t="s">
        <v>3523</v>
      </c>
      <c r="P578">
        <f>VLOOKUP(B578,'A4'!$AR$19:$AW$632,1,0)</f>
        <v>3803</v>
      </c>
    </row>
    <row r="579" spans="2:16" x14ac:dyDescent="0.55000000000000004">
      <c r="B579" s="94">
        <v>3804</v>
      </c>
      <c r="C579" s="91" t="s">
        <v>242</v>
      </c>
      <c r="D579" s="91" t="s">
        <v>3524</v>
      </c>
      <c r="E579" s="91" t="s">
        <v>3525</v>
      </c>
      <c r="F579" s="91" t="s">
        <v>611</v>
      </c>
      <c r="G579" s="91" t="s">
        <v>237</v>
      </c>
      <c r="H579" s="91" t="s">
        <v>3526</v>
      </c>
      <c r="I579" s="91" t="s">
        <v>750</v>
      </c>
      <c r="J579" s="91" t="s">
        <v>278</v>
      </c>
      <c r="K579" s="91" t="s">
        <v>3527</v>
      </c>
      <c r="L579" s="91" t="s">
        <v>906</v>
      </c>
      <c r="M579" s="91" t="s">
        <v>322</v>
      </c>
      <c r="N579" s="95" t="s">
        <v>3528</v>
      </c>
      <c r="P579">
        <f>VLOOKUP(B579,'A4'!$AR$19:$AW$632,1,0)</f>
        <v>3804</v>
      </c>
    </row>
    <row r="580" spans="2:16" x14ac:dyDescent="0.55000000000000004">
      <c r="B580" s="94">
        <v>3805</v>
      </c>
      <c r="C580" s="91" t="s">
        <v>242</v>
      </c>
      <c r="D580" s="91" t="s">
        <v>3529</v>
      </c>
      <c r="E580" s="91" t="s">
        <v>3530</v>
      </c>
      <c r="F580" s="91" t="s">
        <v>274</v>
      </c>
      <c r="G580" s="91" t="s">
        <v>240</v>
      </c>
      <c r="H580" s="91" t="s">
        <v>3531</v>
      </c>
      <c r="I580" s="91" t="s">
        <v>1027</v>
      </c>
      <c r="J580" s="91" t="s">
        <v>1033</v>
      </c>
      <c r="K580" s="91" t="s">
        <v>3532</v>
      </c>
      <c r="L580" s="91" t="s">
        <v>1045</v>
      </c>
      <c r="M580" s="91" t="s">
        <v>750</v>
      </c>
      <c r="N580" s="95" t="s">
        <v>3533</v>
      </c>
      <c r="P580">
        <f>VLOOKUP(B580,'A4'!$AR$19:$AW$632,1,0)</f>
        <v>3805</v>
      </c>
    </row>
    <row r="581" spans="2:16" x14ac:dyDescent="0.55000000000000004">
      <c r="B581" s="94">
        <v>3806</v>
      </c>
      <c r="C581" s="91" t="s">
        <v>242</v>
      </c>
      <c r="D581" s="91" t="s">
        <v>3534</v>
      </c>
      <c r="E581" s="91" t="s">
        <v>3535</v>
      </c>
      <c r="F581" s="91" t="s">
        <v>343</v>
      </c>
      <c r="G581" s="91" t="s">
        <v>542</v>
      </c>
      <c r="H581" s="91" t="s">
        <v>3536</v>
      </c>
      <c r="I581" s="91" t="s">
        <v>877</v>
      </c>
      <c r="J581" s="91" t="s">
        <v>615</v>
      </c>
      <c r="K581" s="91" t="s">
        <v>3537</v>
      </c>
      <c r="L581" s="91" t="s">
        <v>919</v>
      </c>
      <c r="M581" s="91" t="s">
        <v>314</v>
      </c>
      <c r="N581" s="95" t="s">
        <v>3538</v>
      </c>
      <c r="P581">
        <f>VLOOKUP(B581,'A4'!$AR$19:$AW$632,1,0)</f>
        <v>3806</v>
      </c>
    </row>
    <row r="582" spans="2:16" x14ac:dyDescent="0.55000000000000004">
      <c r="B582" s="94">
        <v>3807</v>
      </c>
      <c r="C582" s="91" t="s">
        <v>242</v>
      </c>
      <c r="D582" s="91" t="s">
        <v>3539</v>
      </c>
      <c r="E582" s="91" t="s">
        <v>3540</v>
      </c>
      <c r="F582" s="91" t="s">
        <v>302</v>
      </c>
      <c r="G582" s="91" t="s">
        <v>252</v>
      </c>
      <c r="H582" s="91" t="s">
        <v>3541</v>
      </c>
      <c r="I582" s="91" t="s">
        <v>2118</v>
      </c>
      <c r="J582" s="91" t="s">
        <v>270</v>
      </c>
      <c r="K582" s="91" t="s">
        <v>3542</v>
      </c>
      <c r="L582" s="91" t="s">
        <v>447</v>
      </c>
      <c r="M582" s="91" t="s">
        <v>317</v>
      </c>
      <c r="N582" s="95" t="s">
        <v>3543</v>
      </c>
      <c r="P582">
        <f>VLOOKUP(B582,'A4'!$AR$19:$AW$632,1,0)</f>
        <v>3807</v>
      </c>
    </row>
    <row r="583" spans="2:16" x14ac:dyDescent="0.55000000000000004">
      <c r="B583" s="94">
        <v>3808</v>
      </c>
      <c r="C583" s="91" t="s">
        <v>242</v>
      </c>
      <c r="D583" s="91" t="s">
        <v>3544</v>
      </c>
      <c r="E583" s="91" t="s">
        <v>3545</v>
      </c>
      <c r="F583" s="91" t="s">
        <v>310</v>
      </c>
      <c r="G583" s="91" t="s">
        <v>516</v>
      </c>
      <c r="H583" s="91" t="s">
        <v>3546</v>
      </c>
      <c r="I583" s="91" t="s">
        <v>832</v>
      </c>
      <c r="J583" s="91" t="s">
        <v>1276</v>
      </c>
      <c r="K583" s="91" t="s">
        <v>3547</v>
      </c>
      <c r="L583" s="91" t="s">
        <v>1431</v>
      </c>
      <c r="M583" s="91" t="s">
        <v>390</v>
      </c>
      <c r="N583" s="95" t="s">
        <v>3548</v>
      </c>
      <c r="P583">
        <f>VLOOKUP(B583,'A4'!$AR$19:$AW$632,1,0)</f>
        <v>3808</v>
      </c>
    </row>
    <row r="584" spans="2:16" x14ac:dyDescent="0.55000000000000004">
      <c r="B584" s="94">
        <v>3809</v>
      </c>
      <c r="C584" s="91" t="s">
        <v>362</v>
      </c>
      <c r="D584" s="91" t="s">
        <v>2850</v>
      </c>
      <c r="E584" s="91" t="s">
        <v>3549</v>
      </c>
      <c r="F584" s="91" t="s">
        <v>1135</v>
      </c>
      <c r="G584" s="91" t="s">
        <v>1135</v>
      </c>
      <c r="H584" s="91" t="s">
        <v>3550</v>
      </c>
      <c r="I584" s="91" t="s">
        <v>868</v>
      </c>
      <c r="J584" s="91" t="s">
        <v>868</v>
      </c>
      <c r="K584" s="91" t="s">
        <v>559</v>
      </c>
      <c r="L584" s="91" t="s">
        <v>1234</v>
      </c>
      <c r="M584" s="91" t="s">
        <v>868</v>
      </c>
      <c r="N584" s="95" t="s">
        <v>559</v>
      </c>
      <c r="P584">
        <f>VLOOKUP(B584,'A4'!$AR$19:$AW$632,1,0)</f>
        <v>3809</v>
      </c>
    </row>
    <row r="585" spans="2:16" x14ac:dyDescent="0.55000000000000004">
      <c r="B585" s="96">
        <v>3823</v>
      </c>
      <c r="C585" s="97" t="s">
        <v>1649</v>
      </c>
      <c r="D585" s="97" t="s">
        <v>3551</v>
      </c>
      <c r="E585" s="97" t="s">
        <v>3552</v>
      </c>
      <c r="F585" s="97" t="s">
        <v>3553</v>
      </c>
      <c r="G585" s="97" t="s">
        <v>3554</v>
      </c>
      <c r="H585" s="97" t="s">
        <v>3555</v>
      </c>
      <c r="I585" s="97" t="s">
        <v>3556</v>
      </c>
      <c r="J585" s="97" t="s">
        <v>3557</v>
      </c>
      <c r="K585" s="97" t="s">
        <v>3558</v>
      </c>
      <c r="L585" s="97" t="s">
        <v>3559</v>
      </c>
      <c r="M585" s="97" t="s">
        <v>3560</v>
      </c>
      <c r="N585" s="98" t="s">
        <v>3561</v>
      </c>
      <c r="P585">
        <f>VLOOKUP(B585,'A4'!$AR$19:$AW$632,1,0)</f>
        <v>3823</v>
      </c>
    </row>
  </sheetData>
  <autoFilter ref="P3:P585" xr:uid="{7CE2B23B-6FA7-4753-BADC-D5FBBBB3319F}"/>
  <mergeCells count="7">
    <mergeCell ref="L2:N2"/>
    <mergeCell ref="B2:B3"/>
    <mergeCell ref="C2:C3"/>
    <mergeCell ref="D2:D3"/>
    <mergeCell ref="E2:E3"/>
    <mergeCell ref="F2:H2"/>
    <mergeCell ref="I2:K2"/>
  </mergeCell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4C322A-0EBF-40BF-B9FF-0C5195BF92E1}">
  <dimension ref="B1:M108"/>
  <sheetViews>
    <sheetView workbookViewId="0">
      <selection activeCell="P5" sqref="P5"/>
    </sheetView>
  </sheetViews>
  <sheetFormatPr defaultRowHeight="14.4" x14ac:dyDescent="0.55000000000000004"/>
  <sheetData>
    <row r="1" spans="2:13" ht="14.7" thickBot="1" x14ac:dyDescent="0.6"/>
    <row r="2" spans="2:13" ht="14.7" thickBot="1" x14ac:dyDescent="0.6">
      <c r="B2" s="66" t="s">
        <v>17</v>
      </c>
      <c r="C2" s="67"/>
      <c r="D2" s="67"/>
      <c r="E2" s="68"/>
      <c r="F2" s="69" t="s">
        <v>18</v>
      </c>
      <c r="G2" s="67"/>
      <c r="H2" s="67"/>
      <c r="I2" s="68"/>
      <c r="J2" s="69" t="s">
        <v>19</v>
      </c>
      <c r="K2" s="67"/>
      <c r="L2" s="67"/>
      <c r="M2" s="70"/>
    </row>
    <row r="3" spans="2:13" ht="53.7" thickBot="1" x14ac:dyDescent="0.6">
      <c r="B3" s="7" t="s">
        <v>20</v>
      </c>
      <c r="C3" s="8" t="s">
        <v>21</v>
      </c>
      <c r="D3" s="8" t="s">
        <v>22</v>
      </c>
      <c r="E3" s="9" t="s">
        <v>23</v>
      </c>
      <c r="F3" s="8" t="s">
        <v>20</v>
      </c>
      <c r="G3" s="8" t="s">
        <v>21</v>
      </c>
      <c r="H3" s="8" t="s">
        <v>22</v>
      </c>
      <c r="I3" s="9" t="s">
        <v>23</v>
      </c>
      <c r="J3" s="8" t="s">
        <v>20</v>
      </c>
      <c r="K3" s="8" t="s">
        <v>21</v>
      </c>
      <c r="L3" s="8" t="s">
        <v>22</v>
      </c>
      <c r="M3" s="9" t="s">
        <v>23</v>
      </c>
    </row>
    <row r="4" spans="2:13" x14ac:dyDescent="0.55000000000000004">
      <c r="B4" s="10">
        <v>20368</v>
      </c>
      <c r="C4" s="11">
        <v>42</v>
      </c>
      <c r="D4" s="12">
        <v>0.23499999999999999</v>
      </c>
      <c r="E4" s="12">
        <v>491</v>
      </c>
      <c r="F4" s="13">
        <v>20534</v>
      </c>
      <c r="G4" s="11">
        <v>47.400000000000006</v>
      </c>
      <c r="H4" s="12">
        <v>0.29099999999999998</v>
      </c>
      <c r="I4" s="14">
        <v>684</v>
      </c>
      <c r="J4" s="12">
        <v>20368</v>
      </c>
      <c r="K4" s="11">
        <v>52.2</v>
      </c>
      <c r="L4" s="12">
        <v>0.23200000000000001</v>
      </c>
      <c r="M4" s="14">
        <v>644</v>
      </c>
    </row>
    <row r="5" spans="2:13" x14ac:dyDescent="0.55000000000000004">
      <c r="B5" s="15">
        <v>20534</v>
      </c>
      <c r="C5" s="23">
        <v>34.799999999999997</v>
      </c>
      <c r="D5" s="24">
        <v>0.25900000000000001</v>
      </c>
      <c r="E5" s="24">
        <v>340</v>
      </c>
      <c r="F5" s="16">
        <v>20368</v>
      </c>
      <c r="G5" s="23">
        <v>52.2</v>
      </c>
      <c r="H5" s="24">
        <v>0.23499999999999999</v>
      </c>
      <c r="I5" s="17">
        <v>649</v>
      </c>
      <c r="J5" s="24">
        <v>20534</v>
      </c>
      <c r="K5" s="23">
        <v>42.599999999999994</v>
      </c>
      <c r="L5" s="24">
        <v>0.314</v>
      </c>
      <c r="M5" s="17">
        <v>632</v>
      </c>
    </row>
    <row r="6" spans="2:13" x14ac:dyDescent="0.55000000000000004">
      <c r="B6" s="15">
        <v>20111</v>
      </c>
      <c r="C6" s="23">
        <v>38.4</v>
      </c>
      <c r="D6" s="24">
        <v>0.17499999999999999</v>
      </c>
      <c r="E6" s="24">
        <v>286</v>
      </c>
      <c r="F6" s="16">
        <v>20111</v>
      </c>
      <c r="G6" s="23">
        <v>49.199999999999996</v>
      </c>
      <c r="H6" s="24">
        <v>0.249</v>
      </c>
      <c r="I6" s="17">
        <v>535</v>
      </c>
      <c r="J6" s="24">
        <v>20111</v>
      </c>
      <c r="K6" s="23">
        <v>47.400000000000006</v>
      </c>
      <c r="L6" s="24">
        <v>0.33700000000000002</v>
      </c>
      <c r="M6" s="17">
        <v>575</v>
      </c>
    </row>
    <row r="7" spans="2:13" x14ac:dyDescent="0.55000000000000004">
      <c r="B7" s="15">
        <v>20586</v>
      </c>
      <c r="C7" s="23">
        <v>33</v>
      </c>
      <c r="D7" s="24">
        <v>0.153</v>
      </c>
      <c r="E7" s="24">
        <v>186</v>
      </c>
      <c r="F7" s="16">
        <v>20103</v>
      </c>
      <c r="G7" s="23">
        <v>49.8</v>
      </c>
      <c r="H7" s="24">
        <v>0.21199999999999999</v>
      </c>
      <c r="I7" s="17">
        <v>466</v>
      </c>
      <c r="J7" s="24">
        <v>20586</v>
      </c>
      <c r="K7" s="23">
        <v>43.199999999999996</v>
      </c>
      <c r="L7" s="24">
        <v>0.223</v>
      </c>
      <c r="M7" s="17">
        <v>490</v>
      </c>
    </row>
    <row r="8" spans="2:13" x14ac:dyDescent="0.55000000000000004">
      <c r="B8" s="15">
        <v>20159</v>
      </c>
      <c r="C8" s="23">
        <v>39</v>
      </c>
      <c r="D8" s="24">
        <v>0.115</v>
      </c>
      <c r="E8" s="24">
        <v>184</v>
      </c>
      <c r="F8" s="16">
        <v>20586</v>
      </c>
      <c r="G8" s="23">
        <v>43.199999999999996</v>
      </c>
      <c r="H8" s="24">
        <v>0.20699999999999999</v>
      </c>
      <c r="I8" s="17">
        <v>462</v>
      </c>
      <c r="J8" s="24">
        <v>20103</v>
      </c>
      <c r="K8" s="23">
        <v>48</v>
      </c>
      <c r="L8" s="24">
        <v>0.23200000000000001</v>
      </c>
      <c r="M8" s="17">
        <v>490</v>
      </c>
    </row>
    <row r="9" spans="2:13" x14ac:dyDescent="0.55000000000000004">
      <c r="B9" s="15">
        <v>20103</v>
      </c>
      <c r="C9" s="23">
        <v>37.799999999999997</v>
      </c>
      <c r="D9" s="24">
        <v>0.124</v>
      </c>
      <c r="E9" s="24">
        <v>182</v>
      </c>
      <c r="F9" s="16">
        <v>20159</v>
      </c>
      <c r="G9" s="23">
        <v>51</v>
      </c>
      <c r="H9" s="24">
        <v>0.188</v>
      </c>
      <c r="I9" s="17">
        <v>387</v>
      </c>
      <c r="J9" s="24">
        <v>20466</v>
      </c>
      <c r="K9" s="23">
        <v>59.4</v>
      </c>
      <c r="L9" s="24">
        <v>0.223</v>
      </c>
      <c r="M9" s="17">
        <v>453</v>
      </c>
    </row>
    <row r="10" spans="2:13" x14ac:dyDescent="0.55000000000000004">
      <c r="B10" s="15">
        <v>20123</v>
      </c>
      <c r="C10" s="23">
        <v>34.199999999999996</v>
      </c>
      <c r="D10" s="24">
        <v>0.126</v>
      </c>
      <c r="E10" s="24">
        <v>177</v>
      </c>
      <c r="F10" s="16">
        <v>23248</v>
      </c>
      <c r="G10" s="23">
        <v>40.200000000000003</v>
      </c>
      <c r="H10" s="24">
        <v>0.16700000000000001</v>
      </c>
      <c r="I10" s="17">
        <v>369</v>
      </c>
      <c r="J10" s="24">
        <v>20159</v>
      </c>
      <c r="K10" s="23">
        <v>48</v>
      </c>
      <c r="L10" s="24">
        <v>0.29099999999999998</v>
      </c>
      <c r="M10" s="17">
        <v>440</v>
      </c>
    </row>
    <row r="11" spans="2:13" x14ac:dyDescent="0.55000000000000004">
      <c r="B11" s="15">
        <v>20527</v>
      </c>
      <c r="C11" s="23">
        <v>31.8</v>
      </c>
      <c r="D11" s="24">
        <v>9.1999999999999998E-2</v>
      </c>
      <c r="E11" s="24">
        <v>126</v>
      </c>
      <c r="F11" s="16">
        <v>20466</v>
      </c>
      <c r="G11" s="23">
        <v>58.199999999999996</v>
      </c>
      <c r="H11" s="24">
        <v>0.21099999999999999</v>
      </c>
      <c r="I11" s="17">
        <v>357</v>
      </c>
      <c r="J11" s="24">
        <v>23248</v>
      </c>
      <c r="K11" s="23">
        <v>42.599999999999994</v>
      </c>
      <c r="L11" s="24">
        <v>0.16700000000000001</v>
      </c>
      <c r="M11" s="17">
        <v>405</v>
      </c>
    </row>
    <row r="12" spans="2:13" x14ac:dyDescent="0.55000000000000004">
      <c r="B12" s="15">
        <v>20638</v>
      </c>
      <c r="C12" s="23">
        <v>35.4</v>
      </c>
      <c r="D12" s="24">
        <v>8.5000000000000006E-2</v>
      </c>
      <c r="E12" s="24">
        <v>121</v>
      </c>
      <c r="F12" s="16">
        <v>20123</v>
      </c>
      <c r="G12" s="23">
        <v>44.4</v>
      </c>
      <c r="H12" s="24">
        <v>0.156</v>
      </c>
      <c r="I12" s="17">
        <v>336</v>
      </c>
      <c r="J12" s="24">
        <v>1287</v>
      </c>
      <c r="K12" s="23">
        <v>37.799999999999997</v>
      </c>
      <c r="L12" s="24">
        <v>0.23899999999999999</v>
      </c>
      <c r="M12" s="17">
        <v>382</v>
      </c>
    </row>
    <row r="13" spans="2:13" x14ac:dyDescent="0.55000000000000004">
      <c r="B13" s="15">
        <v>20110</v>
      </c>
      <c r="C13" s="23">
        <v>36</v>
      </c>
      <c r="D13" s="24">
        <v>9.0999999999999998E-2</v>
      </c>
      <c r="E13" s="24">
        <v>106</v>
      </c>
      <c r="F13" s="16">
        <v>20527</v>
      </c>
      <c r="G13" s="23">
        <v>46.800000000000004</v>
      </c>
      <c r="H13" s="24">
        <v>0.157</v>
      </c>
      <c r="I13" s="17">
        <v>325</v>
      </c>
      <c r="J13" s="24">
        <v>20146</v>
      </c>
      <c r="K13" s="23">
        <v>47.400000000000006</v>
      </c>
      <c r="L13" s="24">
        <v>0.185</v>
      </c>
      <c r="M13" s="17">
        <v>376</v>
      </c>
    </row>
    <row r="14" spans="2:13" x14ac:dyDescent="0.55000000000000004">
      <c r="B14" s="15">
        <v>23248</v>
      </c>
      <c r="C14" s="23">
        <v>28.2</v>
      </c>
      <c r="D14" s="24">
        <v>9.7000000000000003E-2</v>
      </c>
      <c r="E14" s="24">
        <v>102</v>
      </c>
      <c r="F14" s="16">
        <v>1287</v>
      </c>
      <c r="G14" s="23">
        <v>34.799999999999997</v>
      </c>
      <c r="H14" s="24">
        <v>0.21</v>
      </c>
      <c r="I14" s="17">
        <v>323</v>
      </c>
      <c r="J14" s="24">
        <v>20157</v>
      </c>
      <c r="K14" s="23">
        <v>51.6</v>
      </c>
      <c r="L14" s="24">
        <v>0.17899999999999999</v>
      </c>
      <c r="M14" s="17">
        <v>375</v>
      </c>
    </row>
    <row r="15" spans="2:13" x14ac:dyDescent="0.55000000000000004">
      <c r="B15" s="15">
        <v>20147</v>
      </c>
      <c r="C15" s="23">
        <v>32.400000000000006</v>
      </c>
      <c r="D15" s="24">
        <v>6.3E-2</v>
      </c>
      <c r="E15" s="24">
        <v>85</v>
      </c>
      <c r="F15" s="16">
        <v>20146</v>
      </c>
      <c r="G15" s="23">
        <v>42.599999999999994</v>
      </c>
      <c r="H15" s="24">
        <v>0.16800000000000001</v>
      </c>
      <c r="I15" s="17">
        <v>309</v>
      </c>
      <c r="J15" s="24">
        <v>20123</v>
      </c>
      <c r="K15" s="23">
        <v>43.199999999999996</v>
      </c>
      <c r="L15" s="24">
        <v>0.185</v>
      </c>
      <c r="M15" s="17">
        <v>361</v>
      </c>
    </row>
    <row r="16" spans="2:13" x14ac:dyDescent="0.55000000000000004">
      <c r="B16" s="15">
        <v>20495</v>
      </c>
      <c r="C16" s="23">
        <v>36</v>
      </c>
      <c r="D16" s="24">
        <v>8.8999999999999996E-2</v>
      </c>
      <c r="E16" s="24">
        <v>81</v>
      </c>
      <c r="F16" s="16">
        <v>20110</v>
      </c>
      <c r="G16" s="23">
        <v>48</v>
      </c>
      <c r="H16" s="24">
        <v>0.16200000000000001</v>
      </c>
      <c r="I16" s="17">
        <v>300</v>
      </c>
      <c r="J16" s="24">
        <v>20527</v>
      </c>
      <c r="K16" s="23">
        <v>45</v>
      </c>
      <c r="L16" s="24">
        <v>0.16800000000000001</v>
      </c>
      <c r="M16" s="17">
        <v>356</v>
      </c>
    </row>
    <row r="17" spans="2:13" x14ac:dyDescent="0.55000000000000004">
      <c r="B17" s="15">
        <v>20466</v>
      </c>
      <c r="C17" s="23">
        <v>39</v>
      </c>
      <c r="D17" s="24">
        <v>4.4999999999999998E-2</v>
      </c>
      <c r="E17" s="24">
        <v>79</v>
      </c>
      <c r="F17" s="16">
        <v>20157</v>
      </c>
      <c r="G17" s="23">
        <v>48.6</v>
      </c>
      <c r="H17" s="24">
        <v>0.20399999999999999</v>
      </c>
      <c r="I17" s="17">
        <v>292</v>
      </c>
      <c r="J17" s="24">
        <v>20110</v>
      </c>
      <c r="K17" s="23">
        <v>44.4</v>
      </c>
      <c r="L17" s="24">
        <v>0.215</v>
      </c>
      <c r="M17" s="17">
        <v>325</v>
      </c>
    </row>
    <row r="18" spans="2:13" x14ac:dyDescent="0.55000000000000004">
      <c r="B18" s="15">
        <v>20157</v>
      </c>
      <c r="C18" s="23">
        <v>36.6</v>
      </c>
      <c r="D18" s="24">
        <v>3.7999999999999999E-2</v>
      </c>
      <c r="E18" s="24">
        <v>62</v>
      </c>
      <c r="F18" s="16">
        <v>20638</v>
      </c>
      <c r="G18" s="23">
        <v>49.199999999999996</v>
      </c>
      <c r="H18" s="24">
        <v>0.13400000000000001</v>
      </c>
      <c r="I18" s="17">
        <v>281</v>
      </c>
      <c r="J18" s="24">
        <v>20588</v>
      </c>
      <c r="K18" s="23">
        <v>36</v>
      </c>
      <c r="L18" s="24">
        <v>0.22900000000000001</v>
      </c>
      <c r="M18" s="17">
        <v>320</v>
      </c>
    </row>
    <row r="19" spans="2:13" x14ac:dyDescent="0.55000000000000004">
      <c r="B19" s="15">
        <v>20636</v>
      </c>
      <c r="C19" s="23">
        <v>34.199999999999996</v>
      </c>
      <c r="D19" s="24">
        <v>5.8000000000000003E-2</v>
      </c>
      <c r="E19" s="24">
        <v>59</v>
      </c>
      <c r="F19" s="16">
        <v>23260</v>
      </c>
      <c r="G19" s="23">
        <v>33.6</v>
      </c>
      <c r="H19" s="24">
        <v>0.159</v>
      </c>
      <c r="I19" s="17">
        <v>268</v>
      </c>
      <c r="J19" s="24">
        <v>20638</v>
      </c>
      <c r="K19" s="23">
        <v>47.400000000000006</v>
      </c>
      <c r="L19" s="24">
        <v>0.183</v>
      </c>
      <c r="M19" s="17">
        <v>316</v>
      </c>
    </row>
    <row r="20" spans="2:13" x14ac:dyDescent="0.55000000000000004">
      <c r="B20" s="15">
        <v>20146</v>
      </c>
      <c r="C20" s="23">
        <v>26.4</v>
      </c>
      <c r="D20" s="24">
        <v>4.8000000000000001E-2</v>
      </c>
      <c r="E20" s="24">
        <v>56</v>
      </c>
      <c r="F20" s="16">
        <v>20588</v>
      </c>
      <c r="G20" s="23">
        <v>30</v>
      </c>
      <c r="H20" s="24">
        <v>0.21099999999999999</v>
      </c>
      <c r="I20" s="17">
        <v>242</v>
      </c>
      <c r="J20" s="24">
        <v>20357</v>
      </c>
      <c r="K20" s="23">
        <v>27.6</v>
      </c>
      <c r="L20" s="24">
        <v>0.35099999999999998</v>
      </c>
      <c r="M20" s="17">
        <v>289</v>
      </c>
    </row>
    <row r="21" spans="2:13" x14ac:dyDescent="0.55000000000000004">
      <c r="B21" s="15">
        <v>23260</v>
      </c>
      <c r="C21" s="23">
        <v>10.200000000000001</v>
      </c>
      <c r="D21" s="24">
        <v>0.10100000000000001</v>
      </c>
      <c r="E21" s="24">
        <v>38</v>
      </c>
      <c r="F21" s="16">
        <v>20495</v>
      </c>
      <c r="G21" s="23">
        <v>51</v>
      </c>
      <c r="H21" s="24">
        <v>0.113</v>
      </c>
      <c r="I21" s="17">
        <v>215</v>
      </c>
      <c r="J21" s="24">
        <v>20516</v>
      </c>
      <c r="K21" s="23">
        <v>20.400000000000002</v>
      </c>
      <c r="L21" s="24">
        <v>0.32900000000000001</v>
      </c>
      <c r="M21" s="17">
        <v>267</v>
      </c>
    </row>
    <row r="22" spans="2:13" x14ac:dyDescent="0.55000000000000004">
      <c r="B22" s="15">
        <v>20498</v>
      </c>
      <c r="C22" s="23">
        <v>20.400000000000002</v>
      </c>
      <c r="D22" s="24">
        <v>5.2999999999999999E-2</v>
      </c>
      <c r="E22" s="24">
        <v>37</v>
      </c>
      <c r="F22" s="16">
        <v>20578</v>
      </c>
      <c r="G22" s="23">
        <v>34.799999999999997</v>
      </c>
      <c r="H22" s="24">
        <v>0.13500000000000001</v>
      </c>
      <c r="I22" s="17">
        <v>206</v>
      </c>
      <c r="J22" s="24">
        <v>23260</v>
      </c>
      <c r="K22" s="23">
        <v>29.4</v>
      </c>
      <c r="L22" s="24">
        <v>0.21199999999999999</v>
      </c>
      <c r="M22" s="17">
        <v>262</v>
      </c>
    </row>
    <row r="23" spans="2:13" x14ac:dyDescent="0.55000000000000004">
      <c r="B23" s="15">
        <v>20163</v>
      </c>
      <c r="C23" s="23">
        <v>22.8</v>
      </c>
      <c r="D23" s="24">
        <v>4.2999999999999997E-2</v>
      </c>
      <c r="E23" s="24">
        <v>35</v>
      </c>
      <c r="F23" s="16">
        <v>20425</v>
      </c>
      <c r="G23" s="23">
        <v>37.200000000000003</v>
      </c>
      <c r="H23" s="24">
        <v>0.107</v>
      </c>
      <c r="I23" s="17">
        <v>204</v>
      </c>
      <c r="J23" s="24">
        <v>20636</v>
      </c>
      <c r="K23" s="23">
        <v>44.4</v>
      </c>
      <c r="L23" s="24">
        <v>0.19500000000000001</v>
      </c>
      <c r="M23" s="17">
        <v>260</v>
      </c>
    </row>
    <row r="24" spans="2:13" x14ac:dyDescent="0.55000000000000004">
      <c r="B24" s="15">
        <v>20425</v>
      </c>
      <c r="C24" s="23">
        <v>15.600000000000001</v>
      </c>
      <c r="D24" s="24">
        <v>5.6000000000000001E-2</v>
      </c>
      <c r="E24" s="24">
        <v>34</v>
      </c>
      <c r="F24" s="16">
        <v>20636</v>
      </c>
      <c r="G24" s="23">
        <v>49.199999999999996</v>
      </c>
      <c r="H24" s="24">
        <v>0.115</v>
      </c>
      <c r="I24" s="17">
        <v>200</v>
      </c>
      <c r="J24" s="24">
        <v>20364</v>
      </c>
      <c r="K24" s="23">
        <v>35.4</v>
      </c>
      <c r="L24" s="24">
        <v>0.17599999999999999</v>
      </c>
      <c r="M24" s="17">
        <v>250</v>
      </c>
    </row>
    <row r="25" spans="2:13" x14ac:dyDescent="0.55000000000000004">
      <c r="B25" s="15">
        <v>20371</v>
      </c>
      <c r="C25" s="23">
        <v>19.8</v>
      </c>
      <c r="D25" s="24">
        <v>3.9E-2</v>
      </c>
      <c r="E25" s="24">
        <v>25</v>
      </c>
      <c r="F25" s="16">
        <v>20364</v>
      </c>
      <c r="G25" s="23">
        <v>28.2</v>
      </c>
      <c r="H25" s="24">
        <v>0.186</v>
      </c>
      <c r="I25" s="17">
        <v>184</v>
      </c>
      <c r="J25" s="24">
        <v>20495</v>
      </c>
      <c r="K25" s="23">
        <v>42</v>
      </c>
      <c r="L25" s="24">
        <v>0.189</v>
      </c>
      <c r="M25" s="17">
        <v>243</v>
      </c>
    </row>
    <row r="26" spans="2:13" x14ac:dyDescent="0.55000000000000004">
      <c r="B26" s="15">
        <v>20152</v>
      </c>
      <c r="C26" s="23">
        <v>19.8</v>
      </c>
      <c r="D26" s="24">
        <v>4.2999999999999997E-2</v>
      </c>
      <c r="E26" s="24">
        <v>24</v>
      </c>
      <c r="F26" s="16">
        <v>20528</v>
      </c>
      <c r="G26" s="23">
        <v>39.6</v>
      </c>
      <c r="H26" s="24">
        <v>0.1</v>
      </c>
      <c r="I26" s="17">
        <v>181</v>
      </c>
      <c r="J26" s="24">
        <v>20634</v>
      </c>
      <c r="K26" s="23">
        <v>31.200000000000003</v>
      </c>
      <c r="L26" s="24">
        <v>0.26500000000000001</v>
      </c>
      <c r="M26" s="17">
        <v>234</v>
      </c>
    </row>
    <row r="27" spans="2:13" x14ac:dyDescent="0.55000000000000004">
      <c r="B27" s="15">
        <v>1287</v>
      </c>
      <c r="C27" s="23">
        <v>13.2</v>
      </c>
      <c r="D27" s="24">
        <v>4.7E-2</v>
      </c>
      <c r="E27" s="24">
        <v>23</v>
      </c>
      <c r="F27" s="16">
        <v>21856</v>
      </c>
      <c r="G27" s="23">
        <v>27</v>
      </c>
      <c r="H27" s="24">
        <v>0.151</v>
      </c>
      <c r="I27" s="17">
        <v>174</v>
      </c>
      <c r="J27" s="24">
        <v>20578</v>
      </c>
      <c r="K27" s="23">
        <v>37.200000000000003</v>
      </c>
      <c r="L27" s="24">
        <v>0.151</v>
      </c>
      <c r="M27" s="17">
        <v>232</v>
      </c>
    </row>
    <row r="28" spans="2:13" x14ac:dyDescent="0.55000000000000004">
      <c r="B28" s="15">
        <v>20156</v>
      </c>
      <c r="C28" s="23">
        <v>27.6</v>
      </c>
      <c r="D28" s="24">
        <v>2.9000000000000001E-2</v>
      </c>
      <c r="E28" s="24">
        <v>20</v>
      </c>
      <c r="F28" s="16">
        <v>20147</v>
      </c>
      <c r="G28" s="23">
        <v>46.2</v>
      </c>
      <c r="H28" s="24">
        <v>8.2000000000000003E-2</v>
      </c>
      <c r="I28" s="17">
        <v>171</v>
      </c>
      <c r="J28" s="24">
        <v>22179</v>
      </c>
      <c r="K28" s="23">
        <v>42</v>
      </c>
      <c r="L28" s="24">
        <v>0.13100000000000001</v>
      </c>
      <c r="M28" s="17">
        <v>229</v>
      </c>
    </row>
    <row r="29" spans="2:13" x14ac:dyDescent="0.55000000000000004">
      <c r="B29" s="15">
        <v>20528</v>
      </c>
      <c r="C29" s="23">
        <v>13.8</v>
      </c>
      <c r="D29" s="24">
        <v>4.3999999999999997E-2</v>
      </c>
      <c r="E29" s="24">
        <v>18</v>
      </c>
      <c r="F29" s="16">
        <v>20367</v>
      </c>
      <c r="G29" s="23">
        <v>32.400000000000006</v>
      </c>
      <c r="H29" s="24">
        <v>0.106</v>
      </c>
      <c r="I29" s="17">
        <v>168</v>
      </c>
      <c r="J29" s="24">
        <v>20425</v>
      </c>
      <c r="K29" s="23">
        <v>38.4</v>
      </c>
      <c r="L29" s="24">
        <v>0.11700000000000001</v>
      </c>
      <c r="M29" s="17">
        <v>221</v>
      </c>
    </row>
    <row r="30" spans="2:13" x14ac:dyDescent="0.55000000000000004">
      <c r="B30" s="15"/>
      <c r="C30" s="23"/>
      <c r="D30" s="24"/>
      <c r="E30" s="24"/>
      <c r="F30" s="16">
        <v>20357</v>
      </c>
      <c r="G30" s="23">
        <v>26.4</v>
      </c>
      <c r="H30" s="24">
        <v>0.17199999999999999</v>
      </c>
      <c r="I30" s="17">
        <v>164</v>
      </c>
      <c r="J30" s="24">
        <v>20639</v>
      </c>
      <c r="K30" s="23">
        <v>39</v>
      </c>
      <c r="L30" s="24">
        <v>0.17899999999999999</v>
      </c>
      <c r="M30" s="17">
        <v>217</v>
      </c>
    </row>
    <row r="31" spans="2:13" x14ac:dyDescent="0.55000000000000004">
      <c r="B31" s="15"/>
      <c r="C31" s="23"/>
      <c r="D31" s="24"/>
      <c r="E31" s="24"/>
      <c r="F31" s="16">
        <v>22179</v>
      </c>
      <c r="G31" s="23">
        <v>31.8</v>
      </c>
      <c r="H31" s="24">
        <v>0.16800000000000001</v>
      </c>
      <c r="I31" s="17">
        <v>161</v>
      </c>
      <c r="J31" s="24">
        <v>20367</v>
      </c>
      <c r="K31" s="23">
        <v>37.799999999999997</v>
      </c>
      <c r="L31" s="24">
        <v>0.126</v>
      </c>
      <c r="M31" s="17">
        <v>216</v>
      </c>
    </row>
    <row r="32" spans="2:13" x14ac:dyDescent="0.55000000000000004">
      <c r="B32" s="15"/>
      <c r="C32" s="23"/>
      <c r="D32" s="24"/>
      <c r="E32" s="24"/>
      <c r="F32" s="16">
        <v>20163</v>
      </c>
      <c r="G32" s="23">
        <v>42.599999999999994</v>
      </c>
      <c r="H32" s="24">
        <v>9.4E-2</v>
      </c>
      <c r="I32" s="17">
        <v>158</v>
      </c>
      <c r="J32" s="24">
        <v>21856</v>
      </c>
      <c r="K32" s="23">
        <v>28.799999999999997</v>
      </c>
      <c r="L32" s="24">
        <v>0.184</v>
      </c>
      <c r="M32" s="17">
        <v>215</v>
      </c>
    </row>
    <row r="33" spans="2:13" x14ac:dyDescent="0.55000000000000004">
      <c r="B33" s="15"/>
      <c r="C33" s="23"/>
      <c r="D33" s="24"/>
      <c r="E33" s="24"/>
      <c r="F33" s="16">
        <v>20049</v>
      </c>
      <c r="G33" s="23">
        <v>24</v>
      </c>
      <c r="H33" s="24">
        <v>0.14799999999999999</v>
      </c>
      <c r="I33" s="17">
        <v>145</v>
      </c>
      <c r="J33" s="24">
        <v>20049</v>
      </c>
      <c r="K33" s="23">
        <v>34.799999999999997</v>
      </c>
      <c r="L33" s="24">
        <v>0.13200000000000001</v>
      </c>
      <c r="M33" s="17">
        <v>214</v>
      </c>
    </row>
    <row r="34" spans="2:13" x14ac:dyDescent="0.55000000000000004">
      <c r="B34" s="15"/>
      <c r="C34" s="23"/>
      <c r="D34" s="24"/>
      <c r="E34" s="24"/>
      <c r="F34" s="16">
        <v>20639</v>
      </c>
      <c r="G34" s="23">
        <v>36</v>
      </c>
      <c r="H34" s="24">
        <v>0.11799999999999999</v>
      </c>
      <c r="I34" s="17">
        <v>144</v>
      </c>
      <c r="J34" s="24">
        <v>20528</v>
      </c>
      <c r="K34" s="23">
        <v>40.200000000000003</v>
      </c>
      <c r="L34" s="24">
        <v>0.128</v>
      </c>
      <c r="M34" s="17">
        <v>214</v>
      </c>
    </row>
    <row r="35" spans="2:13" x14ac:dyDescent="0.55000000000000004">
      <c r="B35" s="15"/>
      <c r="C35" s="23"/>
      <c r="D35" s="24"/>
      <c r="E35" s="24"/>
      <c r="F35" s="16">
        <v>20634</v>
      </c>
      <c r="G35" s="23">
        <v>30.6</v>
      </c>
      <c r="H35" s="24">
        <v>0.122</v>
      </c>
      <c r="I35" s="17">
        <v>138</v>
      </c>
      <c r="J35" s="24">
        <v>20163</v>
      </c>
      <c r="K35" s="23">
        <v>39.6</v>
      </c>
      <c r="L35" s="24">
        <v>0.154</v>
      </c>
      <c r="M35" s="17">
        <v>200</v>
      </c>
    </row>
    <row r="36" spans="2:13" x14ac:dyDescent="0.55000000000000004">
      <c r="B36" s="15"/>
      <c r="C36" s="23"/>
      <c r="D36" s="24"/>
      <c r="E36" s="24"/>
      <c r="F36" s="16">
        <v>20371</v>
      </c>
      <c r="G36" s="23">
        <v>40.800000000000004</v>
      </c>
      <c r="H36" s="24">
        <v>7.0000000000000007E-2</v>
      </c>
      <c r="I36" s="17">
        <v>128</v>
      </c>
      <c r="J36" s="24">
        <v>20147</v>
      </c>
      <c r="K36" s="23">
        <v>49.8</v>
      </c>
      <c r="L36" s="24">
        <v>0.114</v>
      </c>
      <c r="M36" s="17">
        <v>199</v>
      </c>
    </row>
    <row r="37" spans="2:13" x14ac:dyDescent="0.55000000000000004">
      <c r="B37" s="15"/>
      <c r="C37" s="23"/>
      <c r="D37" s="24"/>
      <c r="E37" s="24"/>
      <c r="F37" s="16">
        <v>20138</v>
      </c>
      <c r="G37" s="23">
        <v>30.6</v>
      </c>
      <c r="H37" s="24">
        <v>9.5000000000000001E-2</v>
      </c>
      <c r="I37" s="17">
        <v>125</v>
      </c>
      <c r="J37" s="24">
        <v>20532</v>
      </c>
      <c r="K37" s="23">
        <v>25.2</v>
      </c>
      <c r="L37" s="24">
        <v>0.22600000000000001</v>
      </c>
      <c r="M37" s="17">
        <v>183</v>
      </c>
    </row>
    <row r="38" spans="2:13" x14ac:dyDescent="0.55000000000000004">
      <c r="B38" s="15"/>
      <c r="C38" s="23"/>
      <c r="D38" s="24"/>
      <c r="E38" s="24"/>
      <c r="F38" s="16">
        <v>23258</v>
      </c>
      <c r="G38" s="23">
        <v>36</v>
      </c>
      <c r="H38" s="24">
        <v>9.1999999999999998E-2</v>
      </c>
      <c r="I38" s="17">
        <v>124</v>
      </c>
      <c r="J38" s="24">
        <v>23258</v>
      </c>
      <c r="K38" s="23">
        <v>33.6</v>
      </c>
      <c r="L38" s="24">
        <v>0.17399999999999999</v>
      </c>
      <c r="M38" s="17">
        <v>178</v>
      </c>
    </row>
    <row r="39" spans="2:13" x14ac:dyDescent="0.55000000000000004">
      <c r="B39" s="15"/>
      <c r="C39" s="23"/>
      <c r="D39" s="24"/>
      <c r="E39" s="24"/>
      <c r="F39" s="16">
        <v>20152</v>
      </c>
      <c r="G39" s="23">
        <v>38.4</v>
      </c>
      <c r="H39" s="24">
        <v>7.8E-2</v>
      </c>
      <c r="I39" s="17">
        <v>122</v>
      </c>
      <c r="J39" s="24">
        <v>20155</v>
      </c>
      <c r="K39" s="23">
        <v>36.6</v>
      </c>
      <c r="L39" s="24">
        <v>0.18</v>
      </c>
      <c r="M39" s="17">
        <v>169</v>
      </c>
    </row>
    <row r="40" spans="2:13" x14ac:dyDescent="0.55000000000000004">
      <c r="B40" s="15"/>
      <c r="C40" s="23"/>
      <c r="D40" s="24"/>
      <c r="E40" s="24"/>
      <c r="F40" s="16">
        <v>20145</v>
      </c>
      <c r="G40" s="23">
        <v>31.8</v>
      </c>
      <c r="H40" s="24">
        <v>0.10100000000000001</v>
      </c>
      <c r="I40" s="17">
        <v>115</v>
      </c>
      <c r="J40" s="24">
        <v>23231</v>
      </c>
      <c r="K40" s="23">
        <v>31.200000000000003</v>
      </c>
      <c r="L40" s="24">
        <v>0.191</v>
      </c>
      <c r="M40" s="17">
        <v>168</v>
      </c>
    </row>
    <row r="41" spans="2:13" x14ac:dyDescent="0.55000000000000004">
      <c r="B41" s="15"/>
      <c r="C41" s="23"/>
      <c r="D41" s="24"/>
      <c r="E41" s="24"/>
      <c r="F41" s="16">
        <v>20472</v>
      </c>
      <c r="G41" s="23">
        <v>24.599999999999998</v>
      </c>
      <c r="H41" s="24">
        <v>0.104</v>
      </c>
      <c r="I41" s="17">
        <v>112</v>
      </c>
      <c r="J41" s="24">
        <v>20472</v>
      </c>
      <c r="K41" s="23">
        <v>28.2</v>
      </c>
      <c r="L41" s="24">
        <v>0.13600000000000001</v>
      </c>
      <c r="M41" s="17">
        <v>164</v>
      </c>
    </row>
    <row r="42" spans="2:13" x14ac:dyDescent="0.55000000000000004">
      <c r="B42" s="15"/>
      <c r="C42" s="23"/>
      <c r="D42" s="24"/>
      <c r="E42" s="24"/>
      <c r="F42" s="16">
        <v>20155</v>
      </c>
      <c r="G42" s="23">
        <v>38.4</v>
      </c>
      <c r="H42" s="24">
        <v>8.1000000000000003E-2</v>
      </c>
      <c r="I42" s="17">
        <v>111</v>
      </c>
      <c r="J42" s="24">
        <v>20145</v>
      </c>
      <c r="K42" s="23">
        <v>39</v>
      </c>
      <c r="L42" s="24">
        <v>0.113</v>
      </c>
      <c r="M42" s="17">
        <v>163</v>
      </c>
    </row>
    <row r="43" spans="2:13" x14ac:dyDescent="0.55000000000000004">
      <c r="B43" s="15"/>
      <c r="C43" s="23"/>
      <c r="D43" s="24"/>
      <c r="E43" s="24"/>
      <c r="F43" s="16">
        <v>23320</v>
      </c>
      <c r="G43" s="23">
        <v>33</v>
      </c>
      <c r="H43" s="24">
        <v>7.0000000000000007E-2</v>
      </c>
      <c r="I43" s="17">
        <v>109</v>
      </c>
      <c r="J43" s="24">
        <v>20138</v>
      </c>
      <c r="K43" s="23">
        <v>30.6</v>
      </c>
      <c r="L43" s="24">
        <v>0.20499999999999999</v>
      </c>
      <c r="M43" s="17">
        <v>160</v>
      </c>
    </row>
    <row r="44" spans="2:13" x14ac:dyDescent="0.55000000000000004">
      <c r="B44" s="15"/>
      <c r="C44" s="23"/>
      <c r="D44" s="24"/>
      <c r="E44" s="24"/>
      <c r="F44" s="16">
        <v>20498</v>
      </c>
      <c r="G44" s="23">
        <v>40.200000000000003</v>
      </c>
      <c r="H44" s="24">
        <v>5.5E-2</v>
      </c>
      <c r="I44" s="17">
        <v>107</v>
      </c>
      <c r="J44" s="24">
        <v>20152</v>
      </c>
      <c r="K44" s="23">
        <v>37.799999999999997</v>
      </c>
      <c r="L44" s="24">
        <v>0.13400000000000001</v>
      </c>
      <c r="M44" s="17">
        <v>154</v>
      </c>
    </row>
    <row r="45" spans="2:13" x14ac:dyDescent="0.55000000000000004">
      <c r="B45" s="15"/>
      <c r="C45" s="23"/>
      <c r="D45" s="24"/>
      <c r="E45" s="24"/>
      <c r="F45" s="16">
        <v>20529</v>
      </c>
      <c r="G45" s="23">
        <v>28.2</v>
      </c>
      <c r="H45" s="24">
        <v>8.2000000000000003E-2</v>
      </c>
      <c r="I45" s="17">
        <v>101</v>
      </c>
      <c r="J45" s="24">
        <v>20529</v>
      </c>
      <c r="K45" s="23">
        <v>31.200000000000003</v>
      </c>
      <c r="L45" s="24">
        <v>0.106</v>
      </c>
      <c r="M45" s="17">
        <v>136</v>
      </c>
    </row>
    <row r="46" spans="2:13" x14ac:dyDescent="0.55000000000000004">
      <c r="B46" s="15"/>
      <c r="C46" s="23"/>
      <c r="D46" s="24"/>
      <c r="E46" s="24"/>
      <c r="F46" s="16">
        <v>23261</v>
      </c>
      <c r="G46" s="23">
        <v>39.6</v>
      </c>
      <c r="H46" s="24">
        <v>7.0999999999999994E-2</v>
      </c>
      <c r="I46" s="17">
        <v>93</v>
      </c>
      <c r="J46" s="24">
        <v>23261</v>
      </c>
      <c r="K46" s="23">
        <v>40.200000000000003</v>
      </c>
      <c r="L46" s="24">
        <v>0.1</v>
      </c>
      <c r="M46" s="17">
        <v>136</v>
      </c>
    </row>
    <row r="47" spans="2:13" x14ac:dyDescent="0.55000000000000004">
      <c r="B47" s="15"/>
      <c r="C47" s="23"/>
      <c r="D47" s="24"/>
      <c r="E47" s="24"/>
      <c r="F47" s="16">
        <v>23231</v>
      </c>
      <c r="G47" s="23">
        <v>27.6</v>
      </c>
      <c r="H47" s="24">
        <v>8.1000000000000003E-2</v>
      </c>
      <c r="I47" s="17">
        <v>90</v>
      </c>
      <c r="J47" s="24">
        <v>20371</v>
      </c>
      <c r="K47" s="23">
        <v>38.4</v>
      </c>
      <c r="L47" s="24">
        <v>0.10199999999999999</v>
      </c>
      <c r="M47" s="17">
        <v>136</v>
      </c>
    </row>
    <row r="48" spans="2:13" x14ac:dyDescent="0.55000000000000004">
      <c r="B48" s="15"/>
      <c r="C48" s="23"/>
      <c r="D48" s="24"/>
      <c r="E48" s="24"/>
      <c r="F48" s="16">
        <v>20142</v>
      </c>
      <c r="G48" s="23">
        <v>34.799999999999997</v>
      </c>
      <c r="H48" s="24">
        <v>5.5E-2</v>
      </c>
      <c r="I48" s="17">
        <v>81</v>
      </c>
      <c r="J48" s="24">
        <v>23263</v>
      </c>
      <c r="K48" s="23">
        <v>15.600000000000001</v>
      </c>
      <c r="L48" s="24">
        <v>0.23300000000000001</v>
      </c>
      <c r="M48" s="17">
        <v>123</v>
      </c>
    </row>
    <row r="49" spans="2:13" x14ac:dyDescent="0.55000000000000004">
      <c r="B49" s="15"/>
      <c r="C49" s="23"/>
      <c r="D49" s="24"/>
      <c r="E49" s="24"/>
      <c r="F49" s="16">
        <v>23702</v>
      </c>
      <c r="G49" s="23">
        <v>30.6</v>
      </c>
      <c r="H49" s="24">
        <v>6.8000000000000005E-2</v>
      </c>
      <c r="I49" s="17">
        <v>78</v>
      </c>
      <c r="J49" s="24">
        <v>20498</v>
      </c>
      <c r="K49" s="23">
        <v>37.200000000000003</v>
      </c>
      <c r="L49" s="24">
        <v>0.13</v>
      </c>
      <c r="M49" s="17">
        <v>119</v>
      </c>
    </row>
    <row r="50" spans="2:13" x14ac:dyDescent="0.55000000000000004">
      <c r="B50" s="15"/>
      <c r="C50" s="23"/>
      <c r="D50" s="24"/>
      <c r="E50" s="24"/>
      <c r="F50" s="16">
        <v>20431</v>
      </c>
      <c r="G50" s="23">
        <v>23.400000000000002</v>
      </c>
      <c r="H50" s="24">
        <v>7.2999999999999995E-2</v>
      </c>
      <c r="I50" s="17">
        <v>72</v>
      </c>
      <c r="J50" s="24">
        <v>20322</v>
      </c>
      <c r="K50" s="23">
        <v>24</v>
      </c>
      <c r="L50" s="24">
        <v>0.17</v>
      </c>
      <c r="M50" s="17">
        <v>117</v>
      </c>
    </row>
    <row r="51" spans="2:13" x14ac:dyDescent="0.55000000000000004">
      <c r="B51" s="15"/>
      <c r="C51" s="23"/>
      <c r="D51" s="24"/>
      <c r="E51" s="24"/>
      <c r="F51" s="16">
        <v>20423</v>
      </c>
      <c r="G51" s="23">
        <v>29.4</v>
      </c>
      <c r="H51" s="24">
        <v>5.3999999999999999E-2</v>
      </c>
      <c r="I51" s="17">
        <v>69</v>
      </c>
      <c r="J51" s="24">
        <v>20142</v>
      </c>
      <c r="K51" s="23">
        <v>42.599999999999994</v>
      </c>
      <c r="L51" s="24">
        <v>6.9000000000000006E-2</v>
      </c>
      <c r="M51" s="17">
        <v>109</v>
      </c>
    </row>
    <row r="52" spans="2:13" x14ac:dyDescent="0.55000000000000004">
      <c r="B52" s="15"/>
      <c r="C52" s="23"/>
      <c r="D52" s="24"/>
      <c r="E52" s="24"/>
      <c r="F52" s="16">
        <v>22178</v>
      </c>
      <c r="G52" s="23">
        <v>34.199999999999996</v>
      </c>
      <c r="H52" s="24">
        <v>6.3E-2</v>
      </c>
      <c r="I52" s="17">
        <v>68</v>
      </c>
      <c r="J52" s="24">
        <v>20433</v>
      </c>
      <c r="K52" s="23">
        <v>18</v>
      </c>
      <c r="L52" s="24">
        <v>0.17299999999999999</v>
      </c>
      <c r="M52" s="17">
        <v>108</v>
      </c>
    </row>
    <row r="53" spans="2:13" x14ac:dyDescent="0.55000000000000004">
      <c r="B53" s="15"/>
      <c r="C53" s="23"/>
      <c r="D53" s="24"/>
      <c r="E53" s="24"/>
      <c r="F53" s="16">
        <v>20156</v>
      </c>
      <c r="G53" s="23">
        <v>41.4</v>
      </c>
      <c r="H53" s="24">
        <v>0.04</v>
      </c>
      <c r="I53" s="17">
        <v>68</v>
      </c>
      <c r="J53" s="24">
        <v>23320</v>
      </c>
      <c r="K53" s="23">
        <v>33</v>
      </c>
      <c r="L53" s="24">
        <v>7.0000000000000007E-2</v>
      </c>
      <c r="M53" s="17">
        <v>107</v>
      </c>
    </row>
    <row r="54" spans="2:13" x14ac:dyDescent="0.55000000000000004">
      <c r="B54" s="15"/>
      <c r="C54" s="23"/>
      <c r="D54" s="24"/>
      <c r="E54" s="24"/>
      <c r="F54" s="16">
        <v>20532</v>
      </c>
      <c r="G54" s="23">
        <v>23.400000000000002</v>
      </c>
      <c r="H54" s="24">
        <v>8.1000000000000003E-2</v>
      </c>
      <c r="I54" s="17">
        <v>66</v>
      </c>
      <c r="J54" s="24">
        <v>20431</v>
      </c>
      <c r="K54" s="23">
        <v>24.599999999999998</v>
      </c>
      <c r="L54" s="24">
        <v>0.109</v>
      </c>
      <c r="M54" s="17">
        <v>107</v>
      </c>
    </row>
    <row r="55" spans="2:13" x14ac:dyDescent="0.55000000000000004">
      <c r="B55" s="15"/>
      <c r="C55" s="23"/>
      <c r="D55" s="24"/>
      <c r="E55" s="24"/>
      <c r="F55" s="16">
        <v>20322</v>
      </c>
      <c r="G55" s="23">
        <v>17.399999999999999</v>
      </c>
      <c r="H55" s="24">
        <v>0.09</v>
      </c>
      <c r="I55" s="17">
        <v>62</v>
      </c>
      <c r="J55" s="24">
        <v>20160</v>
      </c>
      <c r="K55" s="23">
        <v>31.8</v>
      </c>
      <c r="L55" s="24">
        <v>0.111</v>
      </c>
      <c r="M55" s="17">
        <v>97</v>
      </c>
    </row>
    <row r="56" spans="2:13" x14ac:dyDescent="0.55000000000000004">
      <c r="B56" s="15"/>
      <c r="C56" s="23"/>
      <c r="D56" s="24"/>
      <c r="E56" s="24"/>
      <c r="F56" s="16">
        <v>23247</v>
      </c>
      <c r="G56" s="23">
        <v>25.8</v>
      </c>
      <c r="H56" s="24">
        <v>6.3E-2</v>
      </c>
      <c r="I56" s="17">
        <v>60</v>
      </c>
      <c r="J56" s="24">
        <v>22178</v>
      </c>
      <c r="K56" s="23">
        <v>40.200000000000003</v>
      </c>
      <c r="L56" s="24">
        <v>6.3E-2</v>
      </c>
      <c r="M56" s="17">
        <v>96</v>
      </c>
    </row>
    <row r="57" spans="2:13" x14ac:dyDescent="0.55000000000000004">
      <c r="B57" s="15"/>
      <c r="C57" s="23"/>
      <c r="D57" s="24"/>
      <c r="E57" s="24"/>
      <c r="F57" s="16">
        <v>20424</v>
      </c>
      <c r="G57" s="23">
        <v>32.400000000000006</v>
      </c>
      <c r="H57" s="24">
        <v>3.5000000000000003E-2</v>
      </c>
      <c r="I57" s="17">
        <v>56</v>
      </c>
      <c r="J57" s="24">
        <v>20471</v>
      </c>
      <c r="K57" s="23">
        <v>18.600000000000001</v>
      </c>
      <c r="L57" s="24">
        <v>0.127</v>
      </c>
      <c r="M57" s="17">
        <v>92</v>
      </c>
    </row>
    <row r="58" spans="2:13" x14ac:dyDescent="0.55000000000000004">
      <c r="B58" s="15"/>
      <c r="C58" s="23"/>
      <c r="D58" s="24"/>
      <c r="E58" s="24"/>
      <c r="F58" s="16">
        <v>20516</v>
      </c>
      <c r="G58" s="23">
        <v>21.599999999999998</v>
      </c>
      <c r="H58" s="24">
        <v>7.1999999999999995E-2</v>
      </c>
      <c r="I58" s="17">
        <v>55</v>
      </c>
      <c r="J58" s="24">
        <v>23247</v>
      </c>
      <c r="K58" s="23">
        <v>35.4</v>
      </c>
      <c r="L58" s="24">
        <v>7.9000000000000001E-2</v>
      </c>
      <c r="M58" s="17">
        <v>89</v>
      </c>
    </row>
    <row r="59" spans="2:13" x14ac:dyDescent="0.55000000000000004">
      <c r="B59" s="15"/>
      <c r="C59" s="23"/>
      <c r="D59" s="24"/>
      <c r="E59" s="24"/>
      <c r="F59" s="16">
        <v>20160</v>
      </c>
      <c r="G59" s="23">
        <v>33</v>
      </c>
      <c r="H59" s="24">
        <v>4.4999999999999998E-2</v>
      </c>
      <c r="I59" s="17">
        <v>54</v>
      </c>
      <c r="J59" s="24">
        <v>23702</v>
      </c>
      <c r="K59" s="23">
        <v>33</v>
      </c>
      <c r="L59" s="24">
        <v>6.9000000000000006E-2</v>
      </c>
      <c r="M59" s="17">
        <v>83</v>
      </c>
    </row>
    <row r="60" spans="2:13" x14ac:dyDescent="0.55000000000000004">
      <c r="B60" s="15"/>
      <c r="C60" s="23"/>
      <c r="D60" s="24"/>
      <c r="E60" s="24"/>
      <c r="F60" s="16">
        <v>20369</v>
      </c>
      <c r="G60" s="23">
        <v>41.4</v>
      </c>
      <c r="H60" s="24">
        <v>0.03</v>
      </c>
      <c r="I60" s="17">
        <v>41</v>
      </c>
      <c r="J60" s="24">
        <v>23234</v>
      </c>
      <c r="K60" s="23">
        <v>25.2</v>
      </c>
      <c r="L60" s="24">
        <v>0.10199999999999999</v>
      </c>
      <c r="M60" s="17">
        <v>81</v>
      </c>
    </row>
    <row r="61" spans="2:13" x14ac:dyDescent="0.55000000000000004">
      <c r="B61" s="15"/>
      <c r="C61" s="23"/>
      <c r="D61" s="24"/>
      <c r="E61" s="24"/>
      <c r="F61" s="16">
        <v>20143</v>
      </c>
      <c r="G61" s="23">
        <v>30</v>
      </c>
      <c r="H61" s="24">
        <v>3.5999999999999997E-2</v>
      </c>
      <c r="I61" s="17">
        <v>40</v>
      </c>
      <c r="J61" s="24">
        <v>20156</v>
      </c>
      <c r="K61" s="23">
        <v>40.200000000000003</v>
      </c>
      <c r="L61" s="24">
        <v>5.6000000000000001E-2</v>
      </c>
      <c r="M61" s="17">
        <v>79</v>
      </c>
    </row>
    <row r="62" spans="2:13" x14ac:dyDescent="0.55000000000000004">
      <c r="B62" s="15"/>
      <c r="C62" s="23"/>
      <c r="D62" s="24"/>
      <c r="E62" s="24"/>
      <c r="F62" s="16">
        <v>20372</v>
      </c>
      <c r="G62" s="23">
        <v>25.8</v>
      </c>
      <c r="H62" s="24">
        <v>5.6000000000000001E-2</v>
      </c>
      <c r="I62" s="17">
        <v>40</v>
      </c>
      <c r="J62" s="24">
        <v>20423</v>
      </c>
      <c r="K62" s="23">
        <v>30.6</v>
      </c>
      <c r="L62" s="24">
        <v>5.0999999999999997E-2</v>
      </c>
      <c r="M62" s="17">
        <v>76</v>
      </c>
    </row>
    <row r="63" spans="2:13" x14ac:dyDescent="0.55000000000000004">
      <c r="B63" s="15"/>
      <c r="C63" s="23"/>
      <c r="D63" s="24"/>
      <c r="E63" s="24"/>
      <c r="F63" s="16">
        <v>20421</v>
      </c>
      <c r="G63" s="23">
        <v>26.4</v>
      </c>
      <c r="H63" s="24">
        <v>3.7999999999999999E-2</v>
      </c>
      <c r="I63" s="17">
        <v>39</v>
      </c>
      <c r="J63" s="24">
        <v>20662</v>
      </c>
      <c r="K63" s="23">
        <v>25.2</v>
      </c>
      <c r="L63" s="24">
        <v>8.4000000000000005E-2</v>
      </c>
      <c r="M63" s="17">
        <v>71</v>
      </c>
    </row>
    <row r="64" spans="2:13" x14ac:dyDescent="0.55000000000000004">
      <c r="B64" s="15"/>
      <c r="C64" s="23"/>
      <c r="D64" s="24"/>
      <c r="E64" s="24"/>
      <c r="F64" s="16">
        <v>23234</v>
      </c>
      <c r="G64" s="23">
        <v>17.399999999999999</v>
      </c>
      <c r="H64" s="24">
        <v>6.2E-2</v>
      </c>
      <c r="I64" s="17">
        <v>39</v>
      </c>
      <c r="J64" s="24">
        <v>20128</v>
      </c>
      <c r="K64" s="23">
        <v>18</v>
      </c>
      <c r="L64" s="24">
        <v>9.7000000000000003E-2</v>
      </c>
      <c r="M64" s="17">
        <v>70</v>
      </c>
    </row>
    <row r="65" spans="2:13" x14ac:dyDescent="0.55000000000000004">
      <c r="B65" s="15"/>
      <c r="C65" s="23"/>
      <c r="D65" s="24"/>
      <c r="E65" s="24"/>
      <c r="F65" s="16">
        <v>20662</v>
      </c>
      <c r="G65" s="23">
        <v>16.8</v>
      </c>
      <c r="H65" s="24">
        <v>5.6000000000000001E-2</v>
      </c>
      <c r="I65" s="17">
        <v>36</v>
      </c>
      <c r="J65" s="24">
        <v>20372</v>
      </c>
      <c r="K65" s="23">
        <v>23.400000000000002</v>
      </c>
      <c r="L65" s="24">
        <v>7.3999999999999996E-2</v>
      </c>
      <c r="M65" s="17">
        <v>67</v>
      </c>
    </row>
    <row r="66" spans="2:13" x14ac:dyDescent="0.55000000000000004">
      <c r="B66" s="15"/>
      <c r="C66" s="23"/>
      <c r="D66" s="24"/>
      <c r="E66" s="24"/>
      <c r="F66" s="16">
        <v>20125</v>
      </c>
      <c r="G66" s="23">
        <v>22.8</v>
      </c>
      <c r="H66" s="24">
        <v>3.3000000000000002E-2</v>
      </c>
      <c r="I66" s="17">
        <v>35</v>
      </c>
      <c r="J66" s="24">
        <v>20424</v>
      </c>
      <c r="K66" s="23">
        <v>32.400000000000006</v>
      </c>
      <c r="L66" s="24">
        <v>5.8000000000000003E-2</v>
      </c>
      <c r="M66" s="17">
        <v>64</v>
      </c>
    </row>
    <row r="67" spans="2:13" x14ac:dyDescent="0.55000000000000004">
      <c r="B67" s="15"/>
      <c r="C67" s="23"/>
      <c r="D67" s="24"/>
      <c r="E67" s="24"/>
      <c r="F67" s="16">
        <v>20571</v>
      </c>
      <c r="G67" s="23">
        <v>24</v>
      </c>
      <c r="H67" s="24">
        <v>2.8000000000000001E-2</v>
      </c>
      <c r="I67" s="17">
        <v>31</v>
      </c>
      <c r="J67" s="24">
        <v>20143</v>
      </c>
      <c r="K67" s="23">
        <v>37.200000000000003</v>
      </c>
      <c r="L67" s="24">
        <v>8.2000000000000003E-2</v>
      </c>
      <c r="M67" s="17">
        <v>59</v>
      </c>
    </row>
    <row r="68" spans="2:13" x14ac:dyDescent="0.55000000000000004">
      <c r="B68" s="15"/>
      <c r="C68" s="23"/>
      <c r="D68" s="24"/>
      <c r="E68" s="24"/>
      <c r="F68" s="16">
        <v>20518</v>
      </c>
      <c r="G68" s="23">
        <v>22.2</v>
      </c>
      <c r="H68" s="24">
        <v>2.4E-2</v>
      </c>
      <c r="I68" s="17">
        <v>27</v>
      </c>
      <c r="J68" s="24">
        <v>20100</v>
      </c>
      <c r="K68" s="23">
        <v>16.200000000000003</v>
      </c>
      <c r="L68" s="24">
        <v>0.10199999999999999</v>
      </c>
      <c r="M68" s="17">
        <v>59</v>
      </c>
    </row>
    <row r="69" spans="2:13" x14ac:dyDescent="0.55000000000000004">
      <c r="B69" s="15"/>
      <c r="C69" s="23"/>
      <c r="D69" s="24"/>
      <c r="E69" s="24"/>
      <c r="F69" s="16">
        <v>20128</v>
      </c>
      <c r="G69" s="23">
        <v>15.600000000000001</v>
      </c>
      <c r="H69" s="24">
        <v>4.5999999999999999E-2</v>
      </c>
      <c r="I69" s="17">
        <v>24</v>
      </c>
      <c r="J69" s="24">
        <v>20125</v>
      </c>
      <c r="K69" s="23">
        <v>23.400000000000002</v>
      </c>
      <c r="L69" s="24">
        <v>7.5999999999999998E-2</v>
      </c>
      <c r="M69" s="17">
        <v>55</v>
      </c>
    </row>
    <row r="70" spans="2:13" x14ac:dyDescent="0.55000000000000004">
      <c r="B70" s="15"/>
      <c r="C70" s="23"/>
      <c r="D70" s="24"/>
      <c r="E70" s="24"/>
      <c r="F70" s="16">
        <v>20686</v>
      </c>
      <c r="G70" s="23">
        <v>16.8</v>
      </c>
      <c r="H70" s="24">
        <v>3.3000000000000002E-2</v>
      </c>
      <c r="I70" s="17">
        <v>24</v>
      </c>
      <c r="J70" s="24">
        <v>20369</v>
      </c>
      <c r="K70" s="23">
        <v>40.200000000000003</v>
      </c>
      <c r="L70" s="24">
        <v>3.6999999999999998E-2</v>
      </c>
      <c r="M70" s="17">
        <v>53</v>
      </c>
    </row>
    <row r="71" spans="2:13" x14ac:dyDescent="0.55000000000000004">
      <c r="B71" s="15"/>
      <c r="C71" s="23"/>
      <c r="D71" s="24"/>
      <c r="E71" s="24"/>
      <c r="F71" s="16">
        <v>20047</v>
      </c>
      <c r="G71" s="23">
        <v>13.2</v>
      </c>
      <c r="H71" s="24">
        <v>4.2999999999999997E-2</v>
      </c>
      <c r="I71" s="17">
        <v>21</v>
      </c>
      <c r="J71" s="24">
        <v>20047</v>
      </c>
      <c r="K71" s="23">
        <v>21</v>
      </c>
      <c r="L71" s="24">
        <v>6.7000000000000004E-2</v>
      </c>
      <c r="M71" s="17">
        <v>52</v>
      </c>
    </row>
    <row r="72" spans="2:13" x14ac:dyDescent="0.55000000000000004">
      <c r="B72" s="15"/>
      <c r="C72" s="23"/>
      <c r="D72" s="24"/>
      <c r="E72" s="24"/>
      <c r="F72" s="16">
        <v>20127</v>
      </c>
      <c r="G72" s="23">
        <v>18.600000000000001</v>
      </c>
      <c r="H72" s="24">
        <v>2.1999999999999999E-2</v>
      </c>
      <c r="I72" s="17">
        <v>21</v>
      </c>
      <c r="J72" s="24">
        <v>20580</v>
      </c>
      <c r="K72" s="23">
        <v>17.399999999999999</v>
      </c>
      <c r="L72" s="24">
        <v>6.0999999999999999E-2</v>
      </c>
      <c r="M72" s="17">
        <v>48</v>
      </c>
    </row>
    <row r="73" spans="2:13" x14ac:dyDescent="0.55000000000000004">
      <c r="B73" s="15"/>
      <c r="C73" s="23"/>
      <c r="D73" s="24"/>
      <c r="E73" s="24"/>
      <c r="F73" s="16">
        <v>20579</v>
      </c>
      <c r="G73" s="23">
        <v>15.600000000000001</v>
      </c>
      <c r="H73" s="24">
        <v>2.5999999999999999E-2</v>
      </c>
      <c r="I73" s="17">
        <v>19</v>
      </c>
      <c r="J73" s="24">
        <v>23214</v>
      </c>
      <c r="K73" s="23">
        <v>20.400000000000002</v>
      </c>
      <c r="L73" s="24">
        <v>7.2999999999999995E-2</v>
      </c>
      <c r="M73" s="17">
        <v>47</v>
      </c>
    </row>
    <row r="74" spans="2:13" x14ac:dyDescent="0.55000000000000004">
      <c r="B74" s="15"/>
      <c r="C74" s="23"/>
      <c r="D74" s="24"/>
      <c r="E74" s="24"/>
      <c r="F74" s="16">
        <v>20048</v>
      </c>
      <c r="G74" s="23">
        <v>15</v>
      </c>
      <c r="H74" s="24">
        <v>3.1E-2</v>
      </c>
      <c r="I74" s="17">
        <v>19</v>
      </c>
      <c r="J74" s="24">
        <v>20515</v>
      </c>
      <c r="K74" s="23">
        <v>7.8000000000000007</v>
      </c>
      <c r="L74" s="24">
        <v>0.16</v>
      </c>
      <c r="M74" s="17">
        <v>46</v>
      </c>
    </row>
    <row r="75" spans="2:13" x14ac:dyDescent="0.55000000000000004">
      <c r="B75" s="15"/>
      <c r="C75" s="23"/>
      <c r="D75" s="24"/>
      <c r="E75" s="24"/>
      <c r="F75" s="16">
        <v>20587</v>
      </c>
      <c r="G75" s="23">
        <v>30</v>
      </c>
      <c r="H75" s="24">
        <v>2.1999999999999999E-2</v>
      </c>
      <c r="I75" s="17">
        <v>18</v>
      </c>
      <c r="J75" s="24">
        <v>20687</v>
      </c>
      <c r="K75" s="23">
        <v>16.200000000000003</v>
      </c>
      <c r="L75" s="24">
        <v>6.6000000000000003E-2</v>
      </c>
      <c r="M75" s="17">
        <v>44</v>
      </c>
    </row>
    <row r="76" spans="2:13" x14ac:dyDescent="0.55000000000000004">
      <c r="B76" s="15"/>
      <c r="C76" s="23"/>
      <c r="D76" s="24"/>
      <c r="E76" s="24"/>
      <c r="F76" s="16">
        <v>20442</v>
      </c>
      <c r="G76" s="23">
        <v>26.4</v>
      </c>
      <c r="H76" s="24">
        <v>1.7999999999999999E-2</v>
      </c>
      <c r="I76" s="17">
        <v>17</v>
      </c>
      <c r="J76" s="24">
        <v>20518</v>
      </c>
      <c r="K76" s="23">
        <v>21</v>
      </c>
      <c r="L76" s="24">
        <v>7.0000000000000007E-2</v>
      </c>
      <c r="M76" s="17">
        <v>44</v>
      </c>
    </row>
    <row r="77" spans="2:13" x14ac:dyDescent="0.55000000000000004">
      <c r="B77" s="15"/>
      <c r="C77" s="23"/>
      <c r="D77" s="24"/>
      <c r="E77" s="24"/>
      <c r="F77" s="16">
        <v>20433</v>
      </c>
      <c r="G77" s="23">
        <v>14.399999999999999</v>
      </c>
      <c r="H77" s="24">
        <v>3.5000000000000003E-2</v>
      </c>
      <c r="I77" s="17">
        <v>16</v>
      </c>
      <c r="J77" s="24">
        <v>20421</v>
      </c>
      <c r="K77" s="23">
        <v>27.6</v>
      </c>
      <c r="L77" s="24">
        <v>4.4999999999999998E-2</v>
      </c>
      <c r="M77" s="17">
        <v>44</v>
      </c>
    </row>
    <row r="78" spans="2:13" x14ac:dyDescent="0.55000000000000004">
      <c r="B78" s="15"/>
      <c r="C78" s="23"/>
      <c r="D78" s="24"/>
      <c r="E78" s="24"/>
      <c r="F78" s="16">
        <v>20668</v>
      </c>
      <c r="G78" s="23">
        <v>24.599999999999998</v>
      </c>
      <c r="H78" s="24">
        <v>1.7999999999999999E-2</v>
      </c>
      <c r="I78" s="17">
        <v>16</v>
      </c>
      <c r="J78" s="24">
        <v>20668</v>
      </c>
      <c r="K78" s="23">
        <v>25.2</v>
      </c>
      <c r="L78" s="24">
        <v>5.7000000000000002E-2</v>
      </c>
      <c r="M78" s="17">
        <v>43</v>
      </c>
    </row>
    <row r="79" spans="2:13" x14ac:dyDescent="0.55000000000000004">
      <c r="B79" s="15"/>
      <c r="C79" s="23"/>
      <c r="D79" s="24"/>
      <c r="E79" s="24"/>
      <c r="F79" s="16">
        <v>20045</v>
      </c>
      <c r="G79" s="23">
        <v>9.6</v>
      </c>
      <c r="H79" s="24">
        <v>4.1000000000000002E-2</v>
      </c>
      <c r="I79" s="17">
        <v>14</v>
      </c>
      <c r="J79" s="24">
        <v>20571</v>
      </c>
      <c r="K79" s="23">
        <v>23.400000000000002</v>
      </c>
      <c r="L79" s="24">
        <v>4.9000000000000002E-2</v>
      </c>
      <c r="M79" s="17">
        <v>42</v>
      </c>
    </row>
    <row r="80" spans="2:13" x14ac:dyDescent="0.55000000000000004">
      <c r="B80" s="15"/>
      <c r="C80" s="23"/>
      <c r="D80" s="24"/>
      <c r="E80" s="24"/>
      <c r="F80" s="16">
        <v>20580</v>
      </c>
      <c r="G80" s="23">
        <v>12</v>
      </c>
      <c r="H80" s="24">
        <v>3.4000000000000002E-2</v>
      </c>
      <c r="I80" s="17">
        <v>13</v>
      </c>
      <c r="J80" s="24">
        <v>20475</v>
      </c>
      <c r="K80" s="23">
        <v>19.2</v>
      </c>
      <c r="L80" s="24">
        <v>5.8999999999999997E-2</v>
      </c>
      <c r="M80" s="17">
        <v>38</v>
      </c>
    </row>
    <row r="81" spans="2:13" x14ac:dyDescent="0.55000000000000004">
      <c r="B81" s="15"/>
      <c r="C81" s="23"/>
      <c r="D81" s="24"/>
      <c r="E81" s="24"/>
      <c r="F81" s="16">
        <v>23214</v>
      </c>
      <c r="G81" s="23">
        <v>22.2</v>
      </c>
      <c r="H81" s="24">
        <v>1.6E-2</v>
      </c>
      <c r="I81" s="17">
        <v>12</v>
      </c>
      <c r="J81" s="24">
        <v>20496</v>
      </c>
      <c r="K81" s="23">
        <v>15</v>
      </c>
      <c r="L81" s="24">
        <v>6.7000000000000004E-2</v>
      </c>
      <c r="M81" s="17">
        <v>37</v>
      </c>
    </row>
    <row r="82" spans="2:13" x14ac:dyDescent="0.55000000000000004">
      <c r="B82" s="15"/>
      <c r="C82" s="23"/>
      <c r="D82" s="24"/>
      <c r="E82" s="24"/>
      <c r="F82" s="16">
        <v>20471</v>
      </c>
      <c r="G82" s="23">
        <v>8.4</v>
      </c>
      <c r="H82" s="24">
        <v>3.1E-2</v>
      </c>
      <c r="I82" s="17">
        <v>10</v>
      </c>
      <c r="J82" s="24">
        <v>20048</v>
      </c>
      <c r="K82" s="23">
        <v>24</v>
      </c>
      <c r="L82" s="24">
        <v>3.9E-2</v>
      </c>
      <c r="M82" s="17">
        <v>37</v>
      </c>
    </row>
    <row r="83" spans="2:13" x14ac:dyDescent="0.55000000000000004">
      <c r="B83" s="15"/>
      <c r="C83" s="23"/>
      <c r="D83" s="24"/>
      <c r="E83" s="24"/>
      <c r="F83" s="16"/>
      <c r="G83" s="23"/>
      <c r="H83" s="24"/>
      <c r="I83" s="17"/>
      <c r="J83" s="24">
        <v>20686</v>
      </c>
      <c r="K83" s="23">
        <v>19.2</v>
      </c>
      <c r="L83" s="24">
        <v>4.1000000000000002E-2</v>
      </c>
      <c r="M83" s="17">
        <v>36</v>
      </c>
    </row>
    <row r="84" spans="2:13" x14ac:dyDescent="0.55000000000000004">
      <c r="B84" s="15"/>
      <c r="C84" s="23"/>
      <c r="D84" s="24"/>
      <c r="E84" s="24"/>
      <c r="F84" s="16"/>
      <c r="G84" s="23"/>
      <c r="H84" s="24"/>
      <c r="I84" s="17"/>
      <c r="J84" s="24">
        <v>20579</v>
      </c>
      <c r="K84" s="23">
        <v>19.8</v>
      </c>
      <c r="L84" s="24">
        <v>4.9000000000000002E-2</v>
      </c>
      <c r="M84" s="17">
        <v>35</v>
      </c>
    </row>
    <row r="85" spans="2:13" x14ac:dyDescent="0.55000000000000004">
      <c r="B85" s="15"/>
      <c r="C85" s="23"/>
      <c r="D85" s="24"/>
      <c r="E85" s="24"/>
      <c r="F85" s="16"/>
      <c r="G85" s="23"/>
      <c r="H85" s="24"/>
      <c r="I85" s="17"/>
      <c r="J85" s="24">
        <v>20442</v>
      </c>
      <c r="K85" s="23">
        <v>26.4</v>
      </c>
      <c r="L85" s="24">
        <v>4.3999999999999997E-2</v>
      </c>
      <c r="M85" s="17">
        <v>34</v>
      </c>
    </row>
    <row r="86" spans="2:13" x14ac:dyDescent="0.55000000000000004">
      <c r="B86" s="15"/>
      <c r="C86" s="23"/>
      <c r="D86" s="24"/>
      <c r="E86" s="24"/>
      <c r="F86" s="16"/>
      <c r="G86" s="23"/>
      <c r="H86" s="24"/>
      <c r="I86" s="17"/>
      <c r="J86" s="24">
        <v>20091</v>
      </c>
      <c r="K86" s="23">
        <v>7.1999999999999993</v>
      </c>
      <c r="L86" s="24">
        <v>0.10100000000000001</v>
      </c>
      <c r="M86" s="17">
        <v>33</v>
      </c>
    </row>
    <row r="87" spans="2:13" x14ac:dyDescent="0.55000000000000004">
      <c r="B87" s="15"/>
      <c r="C87" s="23"/>
      <c r="D87" s="24"/>
      <c r="E87" s="24"/>
      <c r="F87" s="16"/>
      <c r="G87" s="23"/>
      <c r="H87" s="24"/>
      <c r="I87" s="17"/>
      <c r="J87" s="24">
        <v>20127</v>
      </c>
      <c r="K87" s="23">
        <v>20.400000000000002</v>
      </c>
      <c r="L87" s="24">
        <v>3.9E-2</v>
      </c>
      <c r="M87" s="17">
        <v>33</v>
      </c>
    </row>
    <row r="88" spans="2:13" x14ac:dyDescent="0.55000000000000004">
      <c r="B88" s="15"/>
      <c r="C88" s="23"/>
      <c r="D88" s="24"/>
      <c r="E88" s="24"/>
      <c r="F88" s="16"/>
      <c r="G88" s="23"/>
      <c r="H88" s="24"/>
      <c r="I88" s="17"/>
      <c r="J88" s="24">
        <v>20373</v>
      </c>
      <c r="K88" s="23">
        <v>14.399999999999999</v>
      </c>
      <c r="L88" s="24">
        <v>6.5000000000000002E-2</v>
      </c>
      <c r="M88" s="17">
        <v>32</v>
      </c>
    </row>
    <row r="89" spans="2:13" x14ac:dyDescent="0.55000000000000004">
      <c r="B89" s="15"/>
      <c r="C89" s="23"/>
      <c r="D89" s="24"/>
      <c r="E89" s="24"/>
      <c r="F89" s="16"/>
      <c r="G89" s="23"/>
      <c r="H89" s="24"/>
      <c r="I89" s="17"/>
      <c r="J89" s="24">
        <v>20581</v>
      </c>
      <c r="K89" s="23">
        <v>12</v>
      </c>
      <c r="L89" s="24">
        <v>8.5000000000000006E-2</v>
      </c>
      <c r="M89" s="17">
        <v>31</v>
      </c>
    </row>
    <row r="90" spans="2:13" x14ac:dyDescent="0.55000000000000004">
      <c r="B90" s="15"/>
      <c r="C90" s="23"/>
      <c r="D90" s="24"/>
      <c r="E90" s="24"/>
      <c r="F90" s="16"/>
      <c r="G90" s="23"/>
      <c r="H90" s="24"/>
      <c r="I90" s="17"/>
      <c r="J90" s="24">
        <v>20601</v>
      </c>
      <c r="K90" s="23">
        <v>15</v>
      </c>
      <c r="L90" s="24">
        <v>5.8999999999999997E-2</v>
      </c>
      <c r="M90" s="17">
        <v>30</v>
      </c>
    </row>
    <row r="91" spans="2:13" x14ac:dyDescent="0.55000000000000004">
      <c r="B91" s="15"/>
      <c r="C91" s="23"/>
      <c r="D91" s="24"/>
      <c r="E91" s="24"/>
      <c r="F91" s="16"/>
      <c r="G91" s="23"/>
      <c r="H91" s="24"/>
      <c r="I91" s="17"/>
      <c r="J91" s="24">
        <v>20045</v>
      </c>
      <c r="K91" s="23">
        <v>16.8</v>
      </c>
      <c r="L91" s="24">
        <v>4.3999999999999997E-2</v>
      </c>
      <c r="M91" s="17">
        <v>29</v>
      </c>
    </row>
    <row r="92" spans="2:13" x14ac:dyDescent="0.55000000000000004">
      <c r="B92" s="15"/>
      <c r="C92" s="23"/>
      <c r="D92" s="24"/>
      <c r="E92" s="24"/>
      <c r="F92" s="16"/>
      <c r="G92" s="23"/>
      <c r="H92" s="24"/>
      <c r="I92" s="17"/>
      <c r="J92" s="24">
        <v>20587</v>
      </c>
      <c r="K92" s="23">
        <v>36</v>
      </c>
      <c r="L92" s="24">
        <v>5.0999999999999997E-2</v>
      </c>
      <c r="M92" s="17">
        <v>25</v>
      </c>
    </row>
    <row r="93" spans="2:13" x14ac:dyDescent="0.55000000000000004">
      <c r="B93" s="15"/>
      <c r="C93" s="23"/>
      <c r="D93" s="24"/>
      <c r="E93" s="24"/>
      <c r="F93" s="16"/>
      <c r="G93" s="23"/>
      <c r="H93" s="24"/>
      <c r="I93" s="17"/>
      <c r="J93" s="24">
        <v>20503</v>
      </c>
      <c r="K93" s="23">
        <v>15.600000000000001</v>
      </c>
      <c r="L93" s="24">
        <v>4.9000000000000002E-2</v>
      </c>
      <c r="M93" s="17">
        <v>24</v>
      </c>
    </row>
    <row r="94" spans="2:13" x14ac:dyDescent="0.55000000000000004">
      <c r="B94" s="15"/>
      <c r="C94" s="23"/>
      <c r="D94" s="24"/>
      <c r="E94" s="24"/>
      <c r="F94" s="16"/>
      <c r="G94" s="23"/>
      <c r="H94" s="24"/>
      <c r="I94" s="17"/>
      <c r="J94" s="24">
        <v>23265</v>
      </c>
      <c r="K94" s="23">
        <v>13.8</v>
      </c>
      <c r="L94" s="24">
        <v>5.8999999999999997E-2</v>
      </c>
      <c r="M94" s="17">
        <v>23</v>
      </c>
    </row>
    <row r="95" spans="2:13" x14ac:dyDescent="0.55000000000000004">
      <c r="B95" s="15"/>
      <c r="C95" s="23"/>
      <c r="D95" s="24"/>
      <c r="E95" s="24"/>
      <c r="F95" s="16"/>
      <c r="G95" s="23"/>
      <c r="H95" s="24"/>
      <c r="I95" s="17"/>
      <c r="J95" s="24">
        <v>20109</v>
      </c>
      <c r="K95" s="23">
        <v>13.2</v>
      </c>
      <c r="L95" s="24">
        <v>4.3999999999999997E-2</v>
      </c>
      <c r="M95" s="17">
        <v>23</v>
      </c>
    </row>
    <row r="96" spans="2:13" x14ac:dyDescent="0.55000000000000004">
      <c r="B96" s="15"/>
      <c r="C96" s="23"/>
      <c r="D96" s="24"/>
      <c r="E96" s="24"/>
      <c r="F96" s="16"/>
      <c r="G96" s="23"/>
      <c r="H96" s="24"/>
      <c r="I96" s="17"/>
      <c r="J96" s="24">
        <v>20572</v>
      </c>
      <c r="K96" s="23">
        <v>16.200000000000003</v>
      </c>
      <c r="L96" s="24">
        <v>4.2999999999999997E-2</v>
      </c>
      <c r="M96" s="17">
        <v>22</v>
      </c>
    </row>
    <row r="97" spans="2:13" x14ac:dyDescent="0.55000000000000004">
      <c r="B97" s="15"/>
      <c r="C97" s="23"/>
      <c r="D97" s="24"/>
      <c r="E97" s="24"/>
      <c r="F97" s="16"/>
      <c r="G97" s="23"/>
      <c r="H97" s="24"/>
      <c r="I97" s="17"/>
      <c r="J97" s="24">
        <v>20673</v>
      </c>
      <c r="K97" s="23">
        <v>9.6</v>
      </c>
      <c r="L97" s="24">
        <v>6.8000000000000005E-2</v>
      </c>
      <c r="M97" s="17">
        <v>19</v>
      </c>
    </row>
    <row r="98" spans="2:13" x14ac:dyDescent="0.55000000000000004">
      <c r="B98" s="15"/>
      <c r="C98" s="23"/>
      <c r="D98" s="24"/>
      <c r="E98" s="24"/>
      <c r="F98" s="16"/>
      <c r="G98" s="23"/>
      <c r="H98" s="24"/>
      <c r="I98" s="17"/>
      <c r="J98" s="24">
        <v>20108</v>
      </c>
      <c r="K98" s="23">
        <v>10.799999999999999</v>
      </c>
      <c r="L98" s="24">
        <v>0.05</v>
      </c>
      <c r="M98" s="17">
        <v>19</v>
      </c>
    </row>
    <row r="99" spans="2:13" x14ac:dyDescent="0.55000000000000004">
      <c r="B99" s="15"/>
      <c r="C99" s="23"/>
      <c r="D99" s="24"/>
      <c r="E99" s="24"/>
      <c r="F99" s="16"/>
      <c r="G99" s="23"/>
      <c r="H99" s="24"/>
      <c r="I99" s="17"/>
      <c r="J99" s="24">
        <v>20688</v>
      </c>
      <c r="K99" s="23">
        <v>10.200000000000001</v>
      </c>
      <c r="L99" s="24">
        <v>4.1000000000000002E-2</v>
      </c>
      <c r="M99" s="17">
        <v>17</v>
      </c>
    </row>
    <row r="100" spans="2:13" x14ac:dyDescent="0.55000000000000004">
      <c r="B100" s="15"/>
      <c r="C100" s="23"/>
      <c r="D100" s="24"/>
      <c r="E100" s="24"/>
      <c r="F100" s="16"/>
      <c r="G100" s="23"/>
      <c r="H100" s="24"/>
      <c r="I100" s="17"/>
      <c r="J100" s="24">
        <v>20121</v>
      </c>
      <c r="K100" s="23">
        <v>9</v>
      </c>
      <c r="L100" s="24">
        <v>5.1999999999999998E-2</v>
      </c>
      <c r="M100" s="17">
        <v>15</v>
      </c>
    </row>
    <row r="101" spans="2:13" x14ac:dyDescent="0.55000000000000004">
      <c r="B101" s="15"/>
      <c r="C101" s="23"/>
      <c r="D101" s="24"/>
      <c r="E101" s="24"/>
      <c r="F101" s="16"/>
      <c r="G101" s="23"/>
      <c r="H101" s="24"/>
      <c r="I101" s="17"/>
      <c r="J101" s="24">
        <v>20663</v>
      </c>
      <c r="K101" s="23">
        <v>24</v>
      </c>
      <c r="L101" s="24">
        <v>2.5999999999999999E-2</v>
      </c>
      <c r="M101" s="17">
        <v>14</v>
      </c>
    </row>
    <row r="102" spans="2:13" x14ac:dyDescent="0.55000000000000004">
      <c r="B102" s="15"/>
      <c r="C102" s="23"/>
      <c r="D102" s="24"/>
      <c r="E102" s="24"/>
      <c r="F102" s="16"/>
      <c r="G102" s="23"/>
      <c r="H102" s="24"/>
      <c r="I102" s="17"/>
      <c r="J102" s="24">
        <v>20600</v>
      </c>
      <c r="K102" s="23">
        <v>13.8</v>
      </c>
      <c r="L102" s="24">
        <v>0.05</v>
      </c>
      <c r="M102" s="17">
        <v>14</v>
      </c>
    </row>
    <row r="103" spans="2:13" x14ac:dyDescent="0.55000000000000004">
      <c r="B103" s="15"/>
      <c r="C103" s="23"/>
      <c r="D103" s="24"/>
      <c r="E103" s="24"/>
      <c r="F103" s="16"/>
      <c r="G103" s="23"/>
      <c r="H103" s="24"/>
      <c r="I103" s="17"/>
      <c r="J103" s="24">
        <v>20130</v>
      </c>
      <c r="K103" s="23">
        <v>9.6</v>
      </c>
      <c r="L103" s="24">
        <v>3.9E-2</v>
      </c>
      <c r="M103" s="17">
        <v>13</v>
      </c>
    </row>
    <row r="104" spans="2:13" x14ac:dyDescent="0.55000000000000004">
      <c r="B104" s="15"/>
      <c r="C104" s="23"/>
      <c r="D104" s="24"/>
      <c r="E104" s="24"/>
      <c r="F104" s="16"/>
      <c r="G104" s="23"/>
      <c r="H104" s="24"/>
      <c r="I104" s="17"/>
      <c r="J104" s="24">
        <v>20517</v>
      </c>
      <c r="K104" s="23">
        <v>19.8</v>
      </c>
      <c r="L104" s="24">
        <v>6.5000000000000002E-2</v>
      </c>
      <c r="M104" s="17">
        <v>13</v>
      </c>
    </row>
    <row r="105" spans="2:13" x14ac:dyDescent="0.55000000000000004">
      <c r="B105" s="15"/>
      <c r="C105" s="23"/>
      <c r="D105" s="24"/>
      <c r="E105" s="24"/>
      <c r="F105" s="16"/>
      <c r="G105" s="23"/>
      <c r="H105" s="24"/>
      <c r="I105" s="17"/>
      <c r="J105" s="24">
        <v>20632</v>
      </c>
      <c r="K105" s="23">
        <v>13.8</v>
      </c>
      <c r="L105" s="24">
        <v>2.9000000000000001E-2</v>
      </c>
      <c r="M105" s="17">
        <v>13</v>
      </c>
    </row>
    <row r="106" spans="2:13" x14ac:dyDescent="0.55000000000000004">
      <c r="B106" s="15"/>
      <c r="C106" s="23"/>
      <c r="D106" s="24"/>
      <c r="E106" s="24"/>
      <c r="F106" s="16"/>
      <c r="G106" s="23"/>
      <c r="H106" s="24"/>
      <c r="I106" s="17"/>
      <c r="J106" s="24">
        <v>20494</v>
      </c>
      <c r="K106" s="23">
        <v>9</v>
      </c>
      <c r="L106" s="24">
        <v>3.1E-2</v>
      </c>
      <c r="M106" s="17">
        <v>11</v>
      </c>
    </row>
    <row r="107" spans="2:13" x14ac:dyDescent="0.55000000000000004">
      <c r="B107" s="15"/>
      <c r="C107" s="23"/>
      <c r="D107" s="24"/>
      <c r="E107" s="24"/>
      <c r="F107" s="16"/>
      <c r="G107" s="23"/>
      <c r="H107" s="24"/>
      <c r="I107" s="17"/>
      <c r="J107" s="24">
        <v>20599</v>
      </c>
      <c r="K107" s="23">
        <v>7.8000000000000007</v>
      </c>
      <c r="L107" s="24">
        <v>3.7999999999999999E-2</v>
      </c>
      <c r="M107" s="17">
        <v>11</v>
      </c>
    </row>
    <row r="108" spans="2:13" ht="14.7" thickBot="1" x14ac:dyDescent="0.6">
      <c r="B108" s="18"/>
      <c r="C108" s="19"/>
      <c r="D108" s="20"/>
      <c r="E108" s="20"/>
      <c r="F108" s="21"/>
      <c r="G108" s="19"/>
      <c r="H108" s="20"/>
      <c r="I108" s="22"/>
      <c r="J108" s="20">
        <v>20333</v>
      </c>
      <c r="K108" s="19">
        <v>7.8000000000000007</v>
      </c>
      <c r="L108" s="20">
        <v>4.2000000000000003E-2</v>
      </c>
      <c r="M108" s="22">
        <v>10</v>
      </c>
    </row>
  </sheetData>
  <mergeCells count="3">
    <mergeCell ref="B2:E2"/>
    <mergeCell ref="F2:I2"/>
    <mergeCell ref="J2:M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D641"/>
  <sheetViews>
    <sheetView topLeftCell="AI593" workbookViewId="0">
      <selection activeCell="AQ15" sqref="AQ15"/>
    </sheetView>
  </sheetViews>
  <sheetFormatPr defaultRowHeight="14.4" x14ac:dyDescent="0.55000000000000004"/>
  <sheetData>
    <row r="1" spans="1:56" x14ac:dyDescent="0.55000000000000004">
      <c r="A1" t="s">
        <v>45</v>
      </c>
      <c r="J1" t="s">
        <v>45</v>
      </c>
      <c r="S1" t="s">
        <v>45</v>
      </c>
      <c r="AB1" t="s">
        <v>45</v>
      </c>
    </row>
    <row r="2" spans="1:56" x14ac:dyDescent="0.55000000000000004">
      <c r="A2" t="s">
        <v>63</v>
      </c>
      <c r="J2" t="s">
        <v>63</v>
      </c>
      <c r="S2" t="s">
        <v>63</v>
      </c>
      <c r="AB2" t="s">
        <v>63</v>
      </c>
    </row>
    <row r="3" spans="1:56" x14ac:dyDescent="0.55000000000000004">
      <c r="A3" t="s">
        <v>47</v>
      </c>
      <c r="B3" t="s">
        <v>48</v>
      </c>
      <c r="C3" t="s">
        <v>48</v>
      </c>
      <c r="D3" t="s">
        <v>48</v>
      </c>
      <c r="E3" t="s">
        <v>48</v>
      </c>
      <c r="F3" t="s">
        <v>48</v>
      </c>
      <c r="G3" t="s">
        <v>48</v>
      </c>
      <c r="H3" t="s">
        <v>48</v>
      </c>
      <c r="J3" t="s">
        <v>47</v>
      </c>
      <c r="K3" t="s">
        <v>48</v>
      </c>
      <c r="L3" t="s">
        <v>48</v>
      </c>
      <c r="M3" t="s">
        <v>48</v>
      </c>
      <c r="N3" t="s">
        <v>48</v>
      </c>
      <c r="O3" t="s">
        <v>48</v>
      </c>
      <c r="P3" t="s">
        <v>48</v>
      </c>
      <c r="Q3" t="s">
        <v>48</v>
      </c>
      <c r="S3" t="s">
        <v>47</v>
      </c>
      <c r="T3" t="s">
        <v>48</v>
      </c>
      <c r="U3" t="s">
        <v>48</v>
      </c>
      <c r="V3" t="s">
        <v>48</v>
      </c>
      <c r="W3" t="s">
        <v>48</v>
      </c>
      <c r="X3" t="s">
        <v>48</v>
      </c>
      <c r="Y3" t="s">
        <v>48</v>
      </c>
      <c r="Z3" t="s">
        <v>48</v>
      </c>
      <c r="AB3" t="s">
        <v>47</v>
      </c>
      <c r="AC3" t="s">
        <v>48</v>
      </c>
      <c r="AD3" t="s">
        <v>48</v>
      </c>
      <c r="AE3" t="s">
        <v>48</v>
      </c>
      <c r="AF3" t="s">
        <v>48</v>
      </c>
      <c r="AG3" t="s">
        <v>48</v>
      </c>
      <c r="AH3" t="s">
        <v>48</v>
      </c>
      <c r="AI3" t="s">
        <v>48</v>
      </c>
    </row>
    <row r="4" spans="1:56" x14ac:dyDescent="0.55000000000000004">
      <c r="A4" t="s">
        <v>47</v>
      </c>
      <c r="B4" t="s">
        <v>48</v>
      </c>
      <c r="C4" t="s">
        <v>51</v>
      </c>
      <c r="J4" t="s">
        <v>47</v>
      </c>
      <c r="K4" t="s">
        <v>48</v>
      </c>
      <c r="L4" t="s">
        <v>51</v>
      </c>
      <c r="S4" t="s">
        <v>47</v>
      </c>
      <c r="T4" t="s">
        <v>48</v>
      </c>
      <c r="U4" t="s">
        <v>51</v>
      </c>
      <c r="AB4" t="s">
        <v>47</v>
      </c>
      <c r="AC4" t="s">
        <v>48</v>
      </c>
      <c r="AD4" t="s">
        <v>51</v>
      </c>
    </row>
    <row r="5" spans="1:56" x14ac:dyDescent="0.55000000000000004">
      <c r="A5" t="s">
        <v>52</v>
      </c>
      <c r="B5" t="s">
        <v>53</v>
      </c>
      <c r="J5" t="s">
        <v>52</v>
      </c>
      <c r="K5" t="s">
        <v>53</v>
      </c>
      <c r="S5" t="s">
        <v>52</v>
      </c>
      <c r="T5" t="s">
        <v>53</v>
      </c>
      <c r="AB5" t="s">
        <v>52</v>
      </c>
      <c r="AC5" t="s">
        <v>53</v>
      </c>
    </row>
    <row r="6" spans="1:56" x14ac:dyDescent="0.55000000000000004">
      <c r="A6" t="s">
        <v>54</v>
      </c>
      <c r="B6" t="s">
        <v>55</v>
      </c>
      <c r="J6" t="s">
        <v>54</v>
      </c>
      <c r="K6" t="s">
        <v>55</v>
      </c>
      <c r="S6" t="s">
        <v>54</v>
      </c>
      <c r="T6" t="s">
        <v>55</v>
      </c>
      <c r="AB6" t="s">
        <v>54</v>
      </c>
      <c r="AC6" t="s">
        <v>55</v>
      </c>
    </row>
    <row r="7" spans="1:56" x14ac:dyDescent="0.55000000000000004">
      <c r="A7" t="s">
        <v>52</v>
      </c>
      <c r="B7" t="s">
        <v>51</v>
      </c>
      <c r="J7" t="s">
        <v>52</v>
      </c>
      <c r="K7" t="s">
        <v>51</v>
      </c>
      <c r="S7" t="s">
        <v>52</v>
      </c>
      <c r="T7" t="s">
        <v>51</v>
      </c>
      <c r="AB7" t="s">
        <v>52</v>
      </c>
      <c r="AC7" t="s">
        <v>51</v>
      </c>
    </row>
    <row r="8" spans="1:56" x14ac:dyDescent="0.55000000000000004">
      <c r="A8" t="s">
        <v>52</v>
      </c>
      <c r="B8" t="s">
        <v>64</v>
      </c>
      <c r="J8" t="s">
        <v>52</v>
      </c>
      <c r="K8" t="s">
        <v>64</v>
      </c>
      <c r="S8" t="s">
        <v>52</v>
      </c>
      <c r="T8" t="s">
        <v>64</v>
      </c>
      <c r="AB8" t="s">
        <v>52</v>
      </c>
      <c r="AC8" t="s">
        <v>64</v>
      </c>
    </row>
    <row r="9" spans="1:56" x14ac:dyDescent="0.55000000000000004">
      <c r="A9" t="s">
        <v>50</v>
      </c>
      <c r="B9" t="s">
        <v>64</v>
      </c>
      <c r="J9" t="s">
        <v>50</v>
      </c>
      <c r="K9" t="s">
        <v>64</v>
      </c>
      <c r="S9" t="s">
        <v>50</v>
      </c>
      <c r="T9" t="s">
        <v>64</v>
      </c>
      <c r="AB9" t="s">
        <v>50</v>
      </c>
      <c r="AC9" t="s">
        <v>64</v>
      </c>
    </row>
    <row r="10" spans="1:56" x14ac:dyDescent="0.55000000000000004">
      <c r="A10" t="s">
        <v>50</v>
      </c>
      <c r="J10" t="s">
        <v>50</v>
      </c>
      <c r="S10" t="s">
        <v>50</v>
      </c>
      <c r="AB10" t="s">
        <v>50</v>
      </c>
    </row>
    <row r="11" spans="1:56" x14ac:dyDescent="0.55000000000000004">
      <c r="A11" t="s">
        <v>47</v>
      </c>
      <c r="B11" t="s">
        <v>48</v>
      </c>
      <c r="C11" t="s">
        <v>65</v>
      </c>
      <c r="J11" t="s">
        <v>47</v>
      </c>
      <c r="K11" t="s">
        <v>48</v>
      </c>
      <c r="L11" t="s">
        <v>65</v>
      </c>
      <c r="S11" t="s">
        <v>47</v>
      </c>
      <c r="T11" t="s">
        <v>48</v>
      </c>
      <c r="U11" t="s">
        <v>65</v>
      </c>
      <c r="AB11" t="s">
        <v>47</v>
      </c>
      <c r="AC11" t="s">
        <v>48</v>
      </c>
      <c r="AD11" t="s">
        <v>65</v>
      </c>
    </row>
    <row r="12" spans="1:56" ht="14.7" thickBot="1" x14ac:dyDescent="0.6">
      <c r="A12" t="s">
        <v>54</v>
      </c>
      <c r="B12" t="s">
        <v>51</v>
      </c>
      <c r="J12" t="s">
        <v>54</v>
      </c>
      <c r="K12" t="s">
        <v>51</v>
      </c>
      <c r="S12" t="s">
        <v>54</v>
      </c>
      <c r="T12" t="s">
        <v>51</v>
      </c>
      <c r="AB12" t="s">
        <v>54</v>
      </c>
      <c r="AC12" t="s">
        <v>51</v>
      </c>
    </row>
    <row r="13" spans="1:56" x14ac:dyDescent="0.55000000000000004">
      <c r="A13" t="s">
        <v>52</v>
      </c>
      <c r="B13" t="s">
        <v>51</v>
      </c>
      <c r="J13" t="s">
        <v>52</v>
      </c>
      <c r="K13" t="s">
        <v>51</v>
      </c>
      <c r="S13" t="s">
        <v>52</v>
      </c>
      <c r="T13" t="s">
        <v>51</v>
      </c>
      <c r="AB13" t="s">
        <v>52</v>
      </c>
      <c r="AC13" t="s">
        <v>51</v>
      </c>
      <c r="AK13" s="72" t="s">
        <v>82</v>
      </c>
      <c r="AL13" s="73"/>
      <c r="AM13" s="73"/>
      <c r="AN13" s="73"/>
      <c r="AO13" s="73"/>
      <c r="AP13" s="74"/>
      <c r="AR13" s="78" t="s">
        <v>83</v>
      </c>
      <c r="AS13" s="79"/>
      <c r="AT13" s="79"/>
      <c r="AU13" s="79"/>
      <c r="AV13" s="79"/>
      <c r="AW13" s="80"/>
      <c r="AY13" s="72" t="s">
        <v>84</v>
      </c>
      <c r="AZ13" s="73"/>
      <c r="BA13" s="73"/>
      <c r="BB13" s="73"/>
      <c r="BC13" s="73"/>
      <c r="BD13" s="74"/>
    </row>
    <row r="14" spans="1:56" ht="14.7" thickBot="1" x14ac:dyDescent="0.6">
      <c r="A14" t="s">
        <v>52</v>
      </c>
      <c r="B14" t="s">
        <v>66</v>
      </c>
      <c r="J14" t="s">
        <v>52</v>
      </c>
      <c r="K14" t="s">
        <v>66</v>
      </c>
      <c r="S14" t="s">
        <v>52</v>
      </c>
      <c r="T14" t="s">
        <v>66</v>
      </c>
      <c r="AB14" t="s">
        <v>52</v>
      </c>
      <c r="AC14" t="s">
        <v>66</v>
      </c>
      <c r="AK14" s="75"/>
      <c r="AL14" s="76"/>
      <c r="AM14" s="76"/>
      <c r="AN14" s="76"/>
      <c r="AO14" s="76"/>
      <c r="AP14" s="77"/>
      <c r="AR14" s="81"/>
      <c r="AS14" s="82"/>
      <c r="AT14" s="82"/>
      <c r="AU14" s="82"/>
      <c r="AV14" s="82"/>
      <c r="AW14" s="83"/>
      <c r="AY14" s="75"/>
      <c r="AZ14" s="76"/>
      <c r="BA14" s="76"/>
      <c r="BB14" s="76"/>
      <c r="BC14" s="76"/>
      <c r="BD14" s="77"/>
    </row>
    <row r="15" spans="1:56" x14ac:dyDescent="0.55000000000000004">
      <c r="B15" t="s">
        <v>67</v>
      </c>
      <c r="K15" t="s">
        <v>67</v>
      </c>
      <c r="T15" t="s">
        <v>67</v>
      </c>
      <c r="AC15" t="s">
        <v>67</v>
      </c>
    </row>
    <row r="16" spans="1:56" ht="14.7" thickBot="1" x14ac:dyDescent="0.6">
      <c r="A16" t="s">
        <v>60</v>
      </c>
      <c r="B16" t="s">
        <v>67</v>
      </c>
      <c r="J16" t="s">
        <v>60</v>
      </c>
      <c r="K16" t="s">
        <v>67</v>
      </c>
      <c r="S16" t="s">
        <v>60</v>
      </c>
      <c r="T16" t="s">
        <v>67</v>
      </c>
      <c r="AB16" t="s">
        <v>60</v>
      </c>
      <c r="AC16" t="s">
        <v>67</v>
      </c>
    </row>
    <row r="17" spans="1:56" x14ac:dyDescent="0.55000000000000004">
      <c r="A17" t="s">
        <v>60</v>
      </c>
      <c r="J17" t="s">
        <v>60</v>
      </c>
      <c r="S17" t="s">
        <v>60</v>
      </c>
      <c r="AB17" t="s">
        <v>60</v>
      </c>
      <c r="AK17" s="84" t="s">
        <v>0</v>
      </c>
      <c r="AL17" s="86" t="s">
        <v>1</v>
      </c>
      <c r="AM17" s="87"/>
      <c r="AN17" s="87"/>
      <c r="AO17" s="88"/>
      <c r="AP17" s="1" t="s">
        <v>2</v>
      </c>
      <c r="AR17" s="84" t="s">
        <v>0</v>
      </c>
      <c r="AS17" s="86" t="s">
        <v>1</v>
      </c>
      <c r="AT17" s="87"/>
      <c r="AU17" s="87"/>
      <c r="AV17" s="88"/>
      <c r="AW17" s="1" t="s">
        <v>2</v>
      </c>
      <c r="AY17" s="89" t="s">
        <v>74</v>
      </c>
      <c r="AZ17" s="71" t="s">
        <v>75</v>
      </c>
      <c r="BA17" s="71"/>
      <c r="BB17" s="71"/>
      <c r="BC17" s="71"/>
      <c r="BD17" s="45" t="s">
        <v>76</v>
      </c>
    </row>
    <row r="18" spans="1:56" ht="26.4" thickBot="1" x14ac:dyDescent="0.6">
      <c r="A18" t="s">
        <v>68</v>
      </c>
      <c r="B18" t="s">
        <v>69</v>
      </c>
      <c r="C18" t="s">
        <v>10</v>
      </c>
      <c r="D18" t="s">
        <v>70</v>
      </c>
      <c r="E18" t="s">
        <v>70</v>
      </c>
      <c r="F18" t="s">
        <v>71</v>
      </c>
      <c r="G18" t="s">
        <v>70</v>
      </c>
      <c r="H18" t="s">
        <v>72</v>
      </c>
      <c r="J18" t="s">
        <v>68</v>
      </c>
      <c r="K18" t="s">
        <v>69</v>
      </c>
      <c r="L18" t="s">
        <v>10</v>
      </c>
      <c r="M18" t="s">
        <v>70</v>
      </c>
      <c r="N18" t="s">
        <v>70</v>
      </c>
      <c r="O18" t="s">
        <v>71</v>
      </c>
      <c r="P18" t="s">
        <v>70</v>
      </c>
      <c r="Q18" t="s">
        <v>72</v>
      </c>
      <c r="S18" t="s">
        <v>68</v>
      </c>
      <c r="T18" t="s">
        <v>69</v>
      </c>
      <c r="U18" t="s">
        <v>10</v>
      </c>
      <c r="V18" t="s">
        <v>70</v>
      </c>
      <c r="W18" t="s">
        <v>70</v>
      </c>
      <c r="X18" t="s">
        <v>71</v>
      </c>
      <c r="Y18" t="s">
        <v>70</v>
      </c>
      <c r="Z18" t="s">
        <v>72</v>
      </c>
      <c r="AB18" t="s">
        <v>68</v>
      </c>
      <c r="AC18" t="s">
        <v>69</v>
      </c>
      <c r="AD18" t="s">
        <v>10</v>
      </c>
      <c r="AE18" t="s">
        <v>70</v>
      </c>
      <c r="AF18" t="s">
        <v>70</v>
      </c>
      <c r="AG18" t="s">
        <v>71</v>
      </c>
      <c r="AH18" t="s">
        <v>70</v>
      </c>
      <c r="AI18" t="s">
        <v>72</v>
      </c>
      <c r="AK18" s="85"/>
      <c r="AL18" s="25" t="s">
        <v>3</v>
      </c>
      <c r="AM18" s="25" t="s">
        <v>4</v>
      </c>
      <c r="AN18" s="25" t="s">
        <v>5</v>
      </c>
      <c r="AO18" s="26" t="s">
        <v>6</v>
      </c>
      <c r="AP18" s="2" t="s">
        <v>7</v>
      </c>
      <c r="AR18" s="85"/>
      <c r="AS18" s="25" t="s">
        <v>3</v>
      </c>
      <c r="AT18" s="25" t="s">
        <v>4</v>
      </c>
      <c r="AU18" s="25" t="s">
        <v>5</v>
      </c>
      <c r="AV18" s="26" t="s">
        <v>6</v>
      </c>
      <c r="AW18" s="2" t="s">
        <v>7</v>
      </c>
      <c r="AY18" s="90"/>
      <c r="AZ18" s="43" t="s">
        <v>77</v>
      </c>
      <c r="BA18" s="43" t="s">
        <v>78</v>
      </c>
      <c r="BB18" s="43" t="s">
        <v>79</v>
      </c>
      <c r="BC18" s="43" t="s">
        <v>80</v>
      </c>
      <c r="BD18" s="46" t="s">
        <v>81</v>
      </c>
    </row>
    <row r="19" spans="1:56" x14ac:dyDescent="0.55000000000000004">
      <c r="A19">
        <v>9</v>
      </c>
      <c r="B19" t="s">
        <v>73</v>
      </c>
      <c r="C19">
        <v>0.02</v>
      </c>
      <c r="D19">
        <v>0</v>
      </c>
      <c r="E19" s="6">
        <v>8.819444444444445E-2</v>
      </c>
      <c r="F19">
        <v>0.55000000000000004</v>
      </c>
      <c r="G19">
        <v>0</v>
      </c>
      <c r="H19">
        <v>0.02</v>
      </c>
      <c r="J19">
        <v>9</v>
      </c>
      <c r="K19" t="s">
        <v>73</v>
      </c>
      <c r="L19">
        <v>0.12</v>
      </c>
      <c r="M19">
        <v>0</v>
      </c>
      <c r="N19" s="6">
        <v>7.3611111111111113E-2</v>
      </c>
      <c r="O19">
        <v>1.36</v>
      </c>
      <c r="P19">
        <v>0.01</v>
      </c>
      <c r="Q19">
        <v>7.0000000000000007E-2</v>
      </c>
      <c r="S19">
        <v>9</v>
      </c>
      <c r="T19" t="s">
        <v>73</v>
      </c>
      <c r="U19">
        <v>0.315</v>
      </c>
      <c r="V19">
        <v>0</v>
      </c>
      <c r="W19" s="6">
        <v>8.6805555555555566E-2</v>
      </c>
      <c r="X19">
        <v>1.56</v>
      </c>
      <c r="Y19">
        <v>0.02</v>
      </c>
      <c r="Z19">
        <v>0.13</v>
      </c>
      <c r="AB19">
        <v>9</v>
      </c>
      <c r="AC19" t="s">
        <v>73</v>
      </c>
      <c r="AD19">
        <v>0.36699999999999999</v>
      </c>
      <c r="AE19">
        <v>0</v>
      </c>
      <c r="AF19" s="6">
        <v>6.7361111111111108E-2</v>
      </c>
      <c r="AG19">
        <v>2.31</v>
      </c>
      <c r="AH19">
        <v>0.03</v>
      </c>
      <c r="AI19">
        <v>0.13</v>
      </c>
      <c r="AK19" s="27">
        <f>AB19</f>
        <v>9</v>
      </c>
      <c r="AL19" s="28">
        <f>H19</f>
        <v>0.02</v>
      </c>
      <c r="AM19" s="3">
        <f>Q19</f>
        <v>7.0000000000000007E-2</v>
      </c>
      <c r="AN19" s="3">
        <f>Z19</f>
        <v>0.13</v>
      </c>
      <c r="AO19" s="29">
        <f>AI19</f>
        <v>0.13</v>
      </c>
      <c r="AP19" s="30"/>
      <c r="AR19" s="27" t="str">
        <f>AY19</f>
        <v>VG9</v>
      </c>
      <c r="AS19" s="28">
        <f>VLOOKUP(AR19,$AY$19:$BD$632,2,0)</f>
        <v>0.02</v>
      </c>
      <c r="AT19" s="3">
        <f>VLOOKUP(AR19,$AY$19:$BD$632,3,0)</f>
        <v>7.0000000000000007E-2</v>
      </c>
      <c r="AU19" s="3">
        <f>VLOOKUP(AR19,$AY$19:$BD$632,4,0)</f>
        <v>0.12</v>
      </c>
      <c r="AV19" s="29">
        <f>VLOOKUP(AR19,$AY$19:$BD$632,5,0)</f>
        <v>0.13</v>
      </c>
      <c r="AW19" s="30" t="str">
        <f>VLOOKUP(AR19,$AY$19:$BD$632,6,0)</f>
        <v>-</v>
      </c>
      <c r="AY19" s="47" t="s">
        <v>85</v>
      </c>
      <c r="AZ19" s="42">
        <v>0.02</v>
      </c>
      <c r="BA19" s="42">
        <v>7.0000000000000007E-2</v>
      </c>
      <c r="BB19" s="42">
        <v>0.12</v>
      </c>
      <c r="BC19" s="42">
        <v>0.13</v>
      </c>
      <c r="BD19" s="46" t="s">
        <v>86</v>
      </c>
    </row>
    <row r="20" spans="1:56" x14ac:dyDescent="0.55000000000000004">
      <c r="A20">
        <v>12</v>
      </c>
      <c r="B20" t="s">
        <v>73</v>
      </c>
      <c r="C20">
        <v>1.9E-2</v>
      </c>
      <c r="D20">
        <v>0</v>
      </c>
      <c r="E20" s="6">
        <v>8.7500000000000008E-2</v>
      </c>
      <c r="F20">
        <v>0.25</v>
      </c>
      <c r="G20">
        <v>0.11</v>
      </c>
      <c r="H20">
        <v>0.05</v>
      </c>
      <c r="J20">
        <v>12</v>
      </c>
      <c r="K20" t="s">
        <v>73</v>
      </c>
      <c r="L20">
        <v>0.122</v>
      </c>
      <c r="M20">
        <v>0</v>
      </c>
      <c r="N20" s="6">
        <v>7.6388888888888895E-2</v>
      </c>
      <c r="O20">
        <v>0.69</v>
      </c>
      <c r="P20">
        <v>0.74</v>
      </c>
      <c r="Q20">
        <v>0.11</v>
      </c>
      <c r="S20">
        <v>12</v>
      </c>
      <c r="T20" t="s">
        <v>73</v>
      </c>
      <c r="U20">
        <v>0.36699999999999999</v>
      </c>
      <c r="V20">
        <v>0</v>
      </c>
      <c r="W20" s="6">
        <v>8.6805555555555566E-2</v>
      </c>
      <c r="X20">
        <v>1.38</v>
      </c>
      <c r="Y20">
        <v>2.23</v>
      </c>
      <c r="Z20">
        <v>0.17</v>
      </c>
      <c r="AB20">
        <v>12</v>
      </c>
      <c r="AC20" t="s">
        <v>73</v>
      </c>
      <c r="AD20">
        <v>0.38800000000000001</v>
      </c>
      <c r="AE20">
        <v>0</v>
      </c>
      <c r="AF20" s="6">
        <v>6.6666666666666666E-2</v>
      </c>
      <c r="AG20">
        <v>1.38</v>
      </c>
      <c r="AH20">
        <v>2.35</v>
      </c>
      <c r="AI20">
        <v>0.18</v>
      </c>
      <c r="AK20" s="31">
        <f t="shared" ref="AK20:AK83" si="0">AB20</f>
        <v>12</v>
      </c>
      <c r="AL20" s="32">
        <f t="shared" ref="AL20:AL83" si="1">H20</f>
        <v>0.05</v>
      </c>
      <c r="AM20" s="37">
        <f t="shared" ref="AM20:AM83" si="2">Q20</f>
        <v>0.11</v>
      </c>
      <c r="AN20" s="37">
        <f t="shared" ref="AN20:AN83" si="3">Z20</f>
        <v>0.17</v>
      </c>
      <c r="AO20" s="33">
        <f t="shared" ref="AO20:AO83" si="4">AI20</f>
        <v>0.18</v>
      </c>
      <c r="AP20" s="34"/>
      <c r="AR20" s="31" t="str">
        <f>AY20</f>
        <v>VG12</v>
      </c>
      <c r="AS20" s="32">
        <f>VLOOKUP(AR20,$AY$19:$BD$632,2,0)</f>
        <v>0.05</v>
      </c>
      <c r="AT20" s="37">
        <f>VLOOKUP(AR20,$AY$19:$BD$632,3,0)</f>
        <v>0.12</v>
      </c>
      <c r="AU20" s="37">
        <f>VLOOKUP(AR20,$AY$19:$BD$632,4,0)</f>
        <v>0.16</v>
      </c>
      <c r="AV20" s="33">
        <f>VLOOKUP(AR20,$AY$19:$BD$632,5,0)</f>
        <v>0.17</v>
      </c>
      <c r="AW20" s="34" t="str">
        <f>VLOOKUP(AR20,$AY$19:$BD$632,6,0)</f>
        <v>-</v>
      </c>
      <c r="AY20" s="47" t="s">
        <v>87</v>
      </c>
      <c r="AZ20" s="42">
        <v>0.05</v>
      </c>
      <c r="BA20" s="42">
        <v>0.12</v>
      </c>
      <c r="BB20" s="42">
        <v>0.16</v>
      </c>
      <c r="BC20" s="42">
        <v>0.17</v>
      </c>
      <c r="BD20" s="46" t="s">
        <v>86</v>
      </c>
    </row>
    <row r="21" spans="1:56" x14ac:dyDescent="0.55000000000000004">
      <c r="A21">
        <v>13</v>
      </c>
      <c r="B21" t="s">
        <v>73</v>
      </c>
      <c r="C21">
        <v>6.8000000000000005E-2</v>
      </c>
      <c r="D21">
        <v>0</v>
      </c>
      <c r="E21" s="6">
        <v>8.7500000000000008E-2</v>
      </c>
      <c r="F21">
        <v>1.49</v>
      </c>
      <c r="G21">
        <v>0</v>
      </c>
      <c r="H21">
        <v>0.03</v>
      </c>
      <c r="J21">
        <v>13</v>
      </c>
      <c r="K21" t="s">
        <v>73</v>
      </c>
      <c r="L21">
        <v>0.311</v>
      </c>
      <c r="M21">
        <v>0</v>
      </c>
      <c r="N21" s="6">
        <v>6.9444444444444434E-2</v>
      </c>
      <c r="O21">
        <v>2.8</v>
      </c>
      <c r="P21">
        <v>0.01</v>
      </c>
      <c r="Q21">
        <v>7.0000000000000007E-2</v>
      </c>
      <c r="S21">
        <v>13</v>
      </c>
      <c r="T21" t="s">
        <v>73</v>
      </c>
      <c r="U21">
        <v>0.71399999999999997</v>
      </c>
      <c r="V21">
        <v>0</v>
      </c>
      <c r="W21" s="6">
        <v>8.7500000000000008E-2</v>
      </c>
      <c r="X21">
        <v>2.58</v>
      </c>
      <c r="Y21">
        <v>0.03</v>
      </c>
      <c r="Z21">
        <v>0.14000000000000001</v>
      </c>
      <c r="AB21">
        <v>13</v>
      </c>
      <c r="AC21" t="s">
        <v>73</v>
      </c>
      <c r="AD21">
        <v>0.82699999999999996</v>
      </c>
      <c r="AE21">
        <v>0</v>
      </c>
      <c r="AF21" s="6">
        <v>6.6666666666666666E-2</v>
      </c>
      <c r="AG21">
        <v>3.77</v>
      </c>
      <c r="AH21">
        <v>0.04</v>
      </c>
      <c r="AI21">
        <v>0.14000000000000001</v>
      </c>
      <c r="AK21" s="31">
        <f t="shared" si="0"/>
        <v>13</v>
      </c>
      <c r="AL21" s="32">
        <f t="shared" si="1"/>
        <v>0.03</v>
      </c>
      <c r="AM21" s="37">
        <f t="shared" si="2"/>
        <v>7.0000000000000007E-2</v>
      </c>
      <c r="AN21" s="37">
        <f t="shared" si="3"/>
        <v>0.14000000000000001</v>
      </c>
      <c r="AO21" s="33">
        <f t="shared" si="4"/>
        <v>0.14000000000000001</v>
      </c>
      <c r="AP21" s="34"/>
      <c r="AR21" s="31" t="str">
        <f t="shared" ref="AR21:AR48" si="5">AY21</f>
        <v>VG13</v>
      </c>
      <c r="AS21" s="32">
        <f t="shared" ref="AS21:AS48" si="6">VLOOKUP(AR21,$AY$19:$BD$632,2,0)</f>
        <v>0.03</v>
      </c>
      <c r="AT21" s="37">
        <f t="shared" ref="AT21:AT48" si="7">VLOOKUP(AR21,$AY$19:$BD$632,3,0)</f>
        <v>0.08</v>
      </c>
      <c r="AU21" s="37">
        <f t="shared" ref="AU21:AU48" si="8">VLOOKUP(AR21,$AY$19:$BD$632,4,0)</f>
        <v>0.13</v>
      </c>
      <c r="AV21" s="33">
        <f t="shared" ref="AV21:AV48" si="9">VLOOKUP(AR21,$AY$19:$BD$632,5,0)</f>
        <v>0.14000000000000001</v>
      </c>
      <c r="AW21" s="34" t="str">
        <f t="shared" ref="AW21:AW49" si="10">VLOOKUP(AR21,$AY$19:$BD$632,6,0)</f>
        <v>-</v>
      </c>
      <c r="AY21" s="47" t="s">
        <v>88</v>
      </c>
      <c r="AZ21" s="42">
        <v>0.03</v>
      </c>
      <c r="BA21" s="42">
        <v>0.08</v>
      </c>
      <c r="BB21" s="42">
        <v>0.13</v>
      </c>
      <c r="BC21" s="42">
        <v>0.14000000000000001</v>
      </c>
      <c r="BD21" s="46" t="s">
        <v>86</v>
      </c>
    </row>
    <row r="22" spans="1:56" x14ac:dyDescent="0.55000000000000004">
      <c r="A22">
        <v>15</v>
      </c>
      <c r="B22" t="s">
        <v>73</v>
      </c>
      <c r="C22">
        <v>1.7999999999999999E-2</v>
      </c>
      <c r="D22">
        <v>0</v>
      </c>
      <c r="E22" s="6">
        <v>8.6805555555555566E-2</v>
      </c>
      <c r="F22">
        <v>0.2</v>
      </c>
      <c r="G22">
        <v>0</v>
      </c>
      <c r="H22">
        <v>0.33</v>
      </c>
      <c r="J22">
        <v>15</v>
      </c>
      <c r="K22" t="s">
        <v>73</v>
      </c>
      <c r="L22">
        <v>0.496</v>
      </c>
      <c r="M22">
        <v>0</v>
      </c>
      <c r="N22" s="6">
        <v>7.9861111111111105E-2</v>
      </c>
      <c r="O22">
        <v>0.55000000000000004</v>
      </c>
      <c r="P22">
        <v>0.03</v>
      </c>
      <c r="Q22">
        <v>0.45</v>
      </c>
      <c r="S22">
        <v>15</v>
      </c>
      <c r="T22" t="s">
        <v>73</v>
      </c>
      <c r="U22">
        <v>1.427</v>
      </c>
      <c r="V22">
        <v>0</v>
      </c>
      <c r="W22" s="6">
        <v>8.7500000000000008E-2</v>
      </c>
      <c r="X22">
        <v>1.18</v>
      </c>
      <c r="Y22">
        <v>0.09</v>
      </c>
      <c r="Z22">
        <v>0.6</v>
      </c>
      <c r="AB22">
        <v>15</v>
      </c>
      <c r="AC22" t="s">
        <v>73</v>
      </c>
      <c r="AD22">
        <v>1.4430000000000001</v>
      </c>
      <c r="AE22">
        <v>0</v>
      </c>
      <c r="AF22" s="6">
        <v>7.0833333333333331E-2</v>
      </c>
      <c r="AG22">
        <v>1.21</v>
      </c>
      <c r="AH22">
        <v>0.09</v>
      </c>
      <c r="AI22">
        <v>0.6</v>
      </c>
      <c r="AK22" s="31">
        <f t="shared" si="0"/>
        <v>15</v>
      </c>
      <c r="AL22" s="32">
        <f t="shared" si="1"/>
        <v>0.33</v>
      </c>
      <c r="AM22" s="37">
        <f t="shared" si="2"/>
        <v>0.45</v>
      </c>
      <c r="AN22" s="37">
        <f t="shared" si="3"/>
        <v>0.6</v>
      </c>
      <c r="AO22" s="33">
        <f t="shared" si="4"/>
        <v>0.6</v>
      </c>
      <c r="AP22" s="34"/>
      <c r="AR22" s="31" t="str">
        <f t="shared" si="5"/>
        <v>VG15</v>
      </c>
      <c r="AS22" s="32">
        <f t="shared" si="6"/>
        <v>0.33</v>
      </c>
      <c r="AT22" s="37">
        <f t="shared" si="7"/>
        <v>0.46</v>
      </c>
      <c r="AU22" s="37">
        <f t="shared" si="8"/>
        <v>0.59</v>
      </c>
      <c r="AV22" s="33">
        <f t="shared" si="9"/>
        <v>0.61</v>
      </c>
      <c r="AW22" s="34" t="str">
        <f t="shared" si="10"/>
        <v>-</v>
      </c>
      <c r="AY22" s="47" t="s">
        <v>89</v>
      </c>
      <c r="AZ22" s="42">
        <v>0.33</v>
      </c>
      <c r="BA22" s="42">
        <v>0.46</v>
      </c>
      <c r="BB22" s="42">
        <v>0.59</v>
      </c>
      <c r="BC22" s="42">
        <v>0.61</v>
      </c>
      <c r="BD22" s="46" t="s">
        <v>86</v>
      </c>
    </row>
    <row r="23" spans="1:56" x14ac:dyDescent="0.55000000000000004">
      <c r="A23">
        <v>18</v>
      </c>
      <c r="B23" t="s">
        <v>73</v>
      </c>
      <c r="C23">
        <v>2.3E-2</v>
      </c>
      <c r="D23">
        <v>0</v>
      </c>
      <c r="E23" s="6">
        <v>8.6805555555555566E-2</v>
      </c>
      <c r="F23">
        <v>0.84</v>
      </c>
      <c r="G23">
        <v>0</v>
      </c>
      <c r="H23">
        <v>0.02</v>
      </c>
      <c r="J23">
        <v>18</v>
      </c>
      <c r="K23" t="s">
        <v>73</v>
      </c>
      <c r="L23">
        <v>0.68</v>
      </c>
      <c r="M23">
        <v>0</v>
      </c>
      <c r="N23" s="6">
        <v>8.0555555555555561E-2</v>
      </c>
      <c r="O23">
        <v>2.61</v>
      </c>
      <c r="P23">
        <v>0.03</v>
      </c>
      <c r="Q23">
        <v>0.16</v>
      </c>
      <c r="S23">
        <v>18</v>
      </c>
      <c r="T23" t="s">
        <v>73</v>
      </c>
      <c r="U23">
        <v>2.0680000000000001</v>
      </c>
      <c r="V23">
        <v>0</v>
      </c>
      <c r="W23" s="6">
        <v>8.6805555555555566E-2</v>
      </c>
      <c r="X23">
        <v>3.21</v>
      </c>
      <c r="Y23">
        <v>0.1</v>
      </c>
      <c r="Z23">
        <v>0.32</v>
      </c>
      <c r="AB23">
        <v>18</v>
      </c>
      <c r="AC23" t="s">
        <v>73</v>
      </c>
      <c r="AD23">
        <v>1.9970000000000001</v>
      </c>
      <c r="AE23">
        <v>0</v>
      </c>
      <c r="AF23" s="6">
        <v>7.2222222222222229E-2</v>
      </c>
      <c r="AG23">
        <v>3.73</v>
      </c>
      <c r="AH23">
        <v>0.1</v>
      </c>
      <c r="AI23">
        <v>0.32</v>
      </c>
      <c r="AK23" s="31">
        <f t="shared" si="0"/>
        <v>18</v>
      </c>
      <c r="AL23" s="32">
        <f t="shared" si="1"/>
        <v>0.02</v>
      </c>
      <c r="AM23" s="37">
        <f t="shared" si="2"/>
        <v>0.16</v>
      </c>
      <c r="AN23" s="37">
        <f t="shared" si="3"/>
        <v>0.32</v>
      </c>
      <c r="AO23" s="33">
        <f t="shared" si="4"/>
        <v>0.32</v>
      </c>
      <c r="AP23" s="34"/>
      <c r="AR23" s="31" t="str">
        <f t="shared" si="5"/>
        <v>VG18</v>
      </c>
      <c r="AS23" s="32">
        <f t="shared" si="6"/>
        <v>0.02</v>
      </c>
      <c r="AT23" s="37">
        <f t="shared" si="7"/>
        <v>0.17</v>
      </c>
      <c r="AU23" s="37">
        <f t="shared" si="8"/>
        <v>0.28999999999999998</v>
      </c>
      <c r="AV23" s="33">
        <f t="shared" si="9"/>
        <v>0.34</v>
      </c>
      <c r="AW23" s="34" t="str">
        <f t="shared" si="10"/>
        <v>-</v>
      </c>
      <c r="AY23" s="47" t="s">
        <v>90</v>
      </c>
      <c r="AZ23" s="42">
        <v>0.02</v>
      </c>
      <c r="BA23" s="42">
        <v>0.17</v>
      </c>
      <c r="BB23" s="42">
        <v>0.28999999999999998</v>
      </c>
      <c r="BC23" s="42">
        <v>0.34</v>
      </c>
      <c r="BD23" s="46" t="s">
        <v>86</v>
      </c>
    </row>
    <row r="24" spans="1:56" x14ac:dyDescent="0.55000000000000004">
      <c r="A24">
        <v>19</v>
      </c>
      <c r="B24" t="s">
        <v>73</v>
      </c>
      <c r="C24">
        <v>1.9E-2</v>
      </c>
      <c r="D24">
        <v>0</v>
      </c>
      <c r="E24" s="6">
        <v>9.2361111111111116E-2</v>
      </c>
      <c r="F24">
        <v>0.62</v>
      </c>
      <c r="G24">
        <v>0</v>
      </c>
      <c r="H24">
        <v>0.02</v>
      </c>
      <c r="J24">
        <v>19</v>
      </c>
      <c r="K24" t="s">
        <v>73</v>
      </c>
      <c r="L24">
        <v>0.66800000000000004</v>
      </c>
      <c r="M24">
        <v>0</v>
      </c>
      <c r="N24" s="6">
        <v>8.4027777777777771E-2</v>
      </c>
      <c r="O24">
        <v>2.4500000000000002</v>
      </c>
      <c r="P24">
        <v>0.05</v>
      </c>
      <c r="Q24">
        <v>0.14000000000000001</v>
      </c>
      <c r="S24">
        <v>19</v>
      </c>
      <c r="T24" t="s">
        <v>73</v>
      </c>
      <c r="U24">
        <v>2.0209999999999999</v>
      </c>
      <c r="V24">
        <v>0</v>
      </c>
      <c r="W24" s="6">
        <v>8.819444444444445E-2</v>
      </c>
      <c r="X24">
        <v>3.64</v>
      </c>
      <c r="Y24">
        <v>0.16</v>
      </c>
      <c r="Z24">
        <v>0.28000000000000003</v>
      </c>
      <c r="AB24">
        <v>19</v>
      </c>
      <c r="AC24" t="s">
        <v>73</v>
      </c>
      <c r="AD24">
        <v>1.9490000000000001</v>
      </c>
      <c r="AE24">
        <v>0</v>
      </c>
      <c r="AF24" s="6">
        <v>7.4999999999999997E-2</v>
      </c>
      <c r="AG24">
        <v>3.59</v>
      </c>
      <c r="AH24">
        <v>0.15</v>
      </c>
      <c r="AI24">
        <v>0.27</v>
      </c>
      <c r="AK24" s="31">
        <f t="shared" si="0"/>
        <v>19</v>
      </c>
      <c r="AL24" s="32">
        <f t="shared" si="1"/>
        <v>0.02</v>
      </c>
      <c r="AM24" s="37">
        <f t="shared" si="2"/>
        <v>0.14000000000000001</v>
      </c>
      <c r="AN24" s="37">
        <f t="shared" si="3"/>
        <v>0.28000000000000003</v>
      </c>
      <c r="AO24" s="33">
        <f t="shared" si="4"/>
        <v>0.27</v>
      </c>
      <c r="AP24" s="36"/>
      <c r="AR24" s="31" t="str">
        <f t="shared" si="5"/>
        <v>VG19</v>
      </c>
      <c r="AS24" s="32">
        <f t="shared" si="6"/>
        <v>0.02</v>
      </c>
      <c r="AT24" s="37">
        <f t="shared" si="7"/>
        <v>0.14000000000000001</v>
      </c>
      <c r="AU24" s="37">
        <f t="shared" si="8"/>
        <v>0.25</v>
      </c>
      <c r="AV24" s="33">
        <f t="shared" si="9"/>
        <v>0.28999999999999998</v>
      </c>
      <c r="AW24" s="34" t="str">
        <f t="shared" si="10"/>
        <v>-</v>
      </c>
      <c r="AY24" s="47" t="s">
        <v>91</v>
      </c>
      <c r="AZ24" s="42">
        <v>0.02</v>
      </c>
      <c r="BA24" s="42">
        <v>0.14000000000000001</v>
      </c>
      <c r="BB24" s="42">
        <v>0.25</v>
      </c>
      <c r="BC24" s="42">
        <v>0.28999999999999998</v>
      </c>
      <c r="BD24" s="46" t="s">
        <v>86</v>
      </c>
    </row>
    <row r="25" spans="1:56" x14ac:dyDescent="0.55000000000000004">
      <c r="A25">
        <v>20</v>
      </c>
      <c r="B25" t="s">
        <v>73</v>
      </c>
      <c r="C25">
        <v>0.38600000000000001</v>
      </c>
      <c r="D25">
        <v>0</v>
      </c>
      <c r="E25" s="6">
        <v>8.3333333333333329E-2</v>
      </c>
      <c r="F25">
        <v>1.84</v>
      </c>
      <c r="G25">
        <v>7.0000000000000007E-2</v>
      </c>
      <c r="H25">
        <v>0.13</v>
      </c>
      <c r="J25">
        <v>20</v>
      </c>
      <c r="K25" t="s">
        <v>73</v>
      </c>
      <c r="L25">
        <v>1.4019999999999999</v>
      </c>
      <c r="M25">
        <v>0</v>
      </c>
      <c r="N25" s="6">
        <v>6.7361111111111108E-2</v>
      </c>
      <c r="O25">
        <v>2.93</v>
      </c>
      <c r="P25">
        <v>0.25</v>
      </c>
      <c r="Q25">
        <v>0.3</v>
      </c>
      <c r="S25">
        <v>20</v>
      </c>
      <c r="T25" t="s">
        <v>73</v>
      </c>
      <c r="U25">
        <v>2.0779999999999998</v>
      </c>
      <c r="V25">
        <v>0</v>
      </c>
      <c r="W25" s="6">
        <v>8.6805555555555566E-2</v>
      </c>
      <c r="X25">
        <v>3.33</v>
      </c>
      <c r="Y25">
        <v>0.37</v>
      </c>
      <c r="Z25">
        <v>0.39</v>
      </c>
      <c r="AB25">
        <v>20</v>
      </c>
      <c r="AC25" t="s">
        <v>73</v>
      </c>
      <c r="AD25">
        <v>2.7229999999999999</v>
      </c>
      <c r="AE25">
        <v>0</v>
      </c>
      <c r="AF25" s="6">
        <v>6.5972222222222224E-2</v>
      </c>
      <c r="AG25">
        <v>3.64</v>
      </c>
      <c r="AH25">
        <v>0.48</v>
      </c>
      <c r="AI25">
        <v>0.47</v>
      </c>
      <c r="AK25" s="31">
        <f t="shared" si="0"/>
        <v>20</v>
      </c>
      <c r="AL25" s="32">
        <f t="shared" si="1"/>
        <v>0.13</v>
      </c>
      <c r="AM25" s="37">
        <f t="shared" si="2"/>
        <v>0.3</v>
      </c>
      <c r="AN25" s="37">
        <f t="shared" si="3"/>
        <v>0.39</v>
      </c>
      <c r="AO25" s="33">
        <f t="shared" si="4"/>
        <v>0.47</v>
      </c>
      <c r="AP25" s="36"/>
      <c r="AR25" s="31" t="str">
        <f t="shared" si="5"/>
        <v>VB20</v>
      </c>
      <c r="AS25" s="32">
        <f t="shared" si="6"/>
        <v>0.14000000000000001</v>
      </c>
      <c r="AT25" s="37">
        <f t="shared" si="7"/>
        <v>0.34</v>
      </c>
      <c r="AU25" s="37">
        <f t="shared" si="8"/>
        <v>0.38</v>
      </c>
      <c r="AV25" s="33">
        <f t="shared" si="9"/>
        <v>0.41</v>
      </c>
      <c r="AW25" s="34" t="str">
        <f t="shared" si="10"/>
        <v>-</v>
      </c>
      <c r="AY25" s="47" t="s">
        <v>92</v>
      </c>
      <c r="AZ25" s="42">
        <v>0.14000000000000001</v>
      </c>
      <c r="BA25" s="42">
        <v>0.34</v>
      </c>
      <c r="BB25" s="42">
        <v>0.38</v>
      </c>
      <c r="BC25" s="42">
        <v>0.41</v>
      </c>
      <c r="BD25" s="46" t="s">
        <v>86</v>
      </c>
    </row>
    <row r="26" spans="1:56" x14ac:dyDescent="0.55000000000000004">
      <c r="A26">
        <v>22</v>
      </c>
      <c r="B26" t="s">
        <v>73</v>
      </c>
      <c r="C26">
        <v>1.143</v>
      </c>
      <c r="D26">
        <v>0</v>
      </c>
      <c r="E26" s="6">
        <v>8.4027777777777771E-2</v>
      </c>
      <c r="F26">
        <v>3.93</v>
      </c>
      <c r="G26">
        <v>0.09</v>
      </c>
      <c r="H26">
        <v>0.18</v>
      </c>
      <c r="J26">
        <v>22</v>
      </c>
      <c r="K26" t="s">
        <v>73</v>
      </c>
      <c r="L26">
        <v>3.4239999999999999</v>
      </c>
      <c r="M26">
        <v>0</v>
      </c>
      <c r="N26" s="6">
        <v>7.013888888888889E-2</v>
      </c>
      <c r="O26">
        <v>5.67</v>
      </c>
      <c r="P26">
        <v>0.26</v>
      </c>
      <c r="Q26">
        <v>0.38</v>
      </c>
      <c r="S26">
        <v>22</v>
      </c>
      <c r="T26" t="s">
        <v>73</v>
      </c>
      <c r="U26">
        <v>5.3239999999999998</v>
      </c>
      <c r="V26">
        <v>0</v>
      </c>
      <c r="W26" s="6">
        <v>8.7500000000000008E-2</v>
      </c>
      <c r="X26">
        <v>6.48</v>
      </c>
      <c r="Y26">
        <v>0.41</v>
      </c>
      <c r="Z26">
        <v>0.51</v>
      </c>
      <c r="AB26">
        <v>22</v>
      </c>
      <c r="AC26" t="s">
        <v>73</v>
      </c>
      <c r="AD26">
        <v>6.4980000000000002</v>
      </c>
      <c r="AE26">
        <v>0</v>
      </c>
      <c r="AF26" s="6">
        <v>6.7361111111111108E-2</v>
      </c>
      <c r="AG26">
        <v>6.85</v>
      </c>
      <c r="AH26">
        <v>0.5</v>
      </c>
      <c r="AI26">
        <v>0.59</v>
      </c>
      <c r="AK26" s="31">
        <f t="shared" si="0"/>
        <v>22</v>
      </c>
      <c r="AL26" s="32">
        <f t="shared" si="1"/>
        <v>0.18</v>
      </c>
      <c r="AM26" s="37">
        <f t="shared" si="2"/>
        <v>0.38</v>
      </c>
      <c r="AN26" s="37">
        <f t="shared" si="3"/>
        <v>0.51</v>
      </c>
      <c r="AO26" s="33">
        <f t="shared" si="4"/>
        <v>0.59</v>
      </c>
      <c r="AP26" s="36"/>
      <c r="AR26" s="31" t="str">
        <f t="shared" si="5"/>
        <v>VB22</v>
      </c>
      <c r="AS26" s="32">
        <f t="shared" si="6"/>
        <v>0.19</v>
      </c>
      <c r="AT26" s="37">
        <f t="shared" si="7"/>
        <v>0.42</v>
      </c>
      <c r="AU26" s="37">
        <f t="shared" si="8"/>
        <v>0.5</v>
      </c>
      <c r="AV26" s="33">
        <f t="shared" si="9"/>
        <v>0.54</v>
      </c>
      <c r="AW26" s="34" t="str">
        <f t="shared" si="10"/>
        <v>-</v>
      </c>
      <c r="AY26" s="47" t="s">
        <v>93</v>
      </c>
      <c r="AZ26" s="42">
        <v>0.19</v>
      </c>
      <c r="BA26" s="42">
        <v>0.42</v>
      </c>
      <c r="BB26" s="42">
        <v>0.5</v>
      </c>
      <c r="BC26" s="42">
        <v>0.54</v>
      </c>
      <c r="BD26" s="46" t="s">
        <v>86</v>
      </c>
    </row>
    <row r="27" spans="1:56" x14ac:dyDescent="0.55000000000000004">
      <c r="A27">
        <v>25</v>
      </c>
      <c r="B27" t="s">
        <v>73</v>
      </c>
      <c r="C27">
        <v>0.128</v>
      </c>
      <c r="D27">
        <v>0</v>
      </c>
      <c r="E27" s="6">
        <v>7.4999999999999997E-2</v>
      </c>
      <c r="F27">
        <v>1.21</v>
      </c>
      <c r="G27">
        <v>0.02</v>
      </c>
      <c r="H27">
        <v>7.0000000000000007E-2</v>
      </c>
      <c r="J27">
        <v>25</v>
      </c>
      <c r="K27" t="s">
        <v>73</v>
      </c>
      <c r="L27">
        <v>0.312</v>
      </c>
      <c r="M27">
        <v>0</v>
      </c>
      <c r="N27" s="6">
        <v>6.7361111111111108E-2</v>
      </c>
      <c r="O27">
        <v>1.69</v>
      </c>
      <c r="P27">
        <v>0.04</v>
      </c>
      <c r="Q27">
        <v>0.12</v>
      </c>
      <c r="S27">
        <v>25</v>
      </c>
      <c r="T27" t="s">
        <v>73</v>
      </c>
      <c r="U27">
        <v>0.36699999999999999</v>
      </c>
      <c r="V27">
        <v>0</v>
      </c>
      <c r="W27" s="6">
        <v>8.6805555555555566E-2</v>
      </c>
      <c r="X27">
        <v>1.79</v>
      </c>
      <c r="Y27">
        <v>0.05</v>
      </c>
      <c r="Z27">
        <v>0.13</v>
      </c>
      <c r="AB27">
        <v>25</v>
      </c>
      <c r="AC27" t="s">
        <v>73</v>
      </c>
      <c r="AD27">
        <v>0.47099999999999997</v>
      </c>
      <c r="AE27">
        <v>0</v>
      </c>
      <c r="AF27" s="6">
        <v>6.5972222222222224E-2</v>
      </c>
      <c r="AG27">
        <v>1.96</v>
      </c>
      <c r="AH27">
        <v>0.06</v>
      </c>
      <c r="AI27">
        <v>0.15</v>
      </c>
      <c r="AK27" s="31">
        <f t="shared" si="0"/>
        <v>25</v>
      </c>
      <c r="AL27" s="32">
        <f t="shared" si="1"/>
        <v>7.0000000000000007E-2</v>
      </c>
      <c r="AM27" s="37">
        <f t="shared" si="2"/>
        <v>0.12</v>
      </c>
      <c r="AN27" s="37">
        <f t="shared" si="3"/>
        <v>0.13</v>
      </c>
      <c r="AO27" s="33">
        <f t="shared" si="4"/>
        <v>0.15</v>
      </c>
      <c r="AP27" s="36"/>
      <c r="AR27" s="31" t="str">
        <f t="shared" si="5"/>
        <v>VB25</v>
      </c>
      <c r="AS27" s="32">
        <f t="shared" si="6"/>
        <v>7.0000000000000007E-2</v>
      </c>
      <c r="AT27" s="37">
        <f t="shared" si="7"/>
        <v>0.12</v>
      </c>
      <c r="AU27" s="37">
        <f t="shared" si="8"/>
        <v>0.13</v>
      </c>
      <c r="AV27" s="33">
        <f t="shared" si="9"/>
        <v>0.13</v>
      </c>
      <c r="AW27" s="34" t="str">
        <f t="shared" si="10"/>
        <v>-</v>
      </c>
      <c r="AY27" s="47" t="s">
        <v>94</v>
      </c>
      <c r="AZ27" s="42">
        <v>7.0000000000000007E-2</v>
      </c>
      <c r="BA27" s="42">
        <v>0.12</v>
      </c>
      <c r="BB27" s="42">
        <v>0.13</v>
      </c>
      <c r="BC27" s="42">
        <v>0.13</v>
      </c>
      <c r="BD27" s="46" t="s">
        <v>86</v>
      </c>
    </row>
    <row r="28" spans="1:56" x14ac:dyDescent="0.55000000000000004">
      <c r="A28">
        <v>26</v>
      </c>
      <c r="B28" t="s">
        <v>73</v>
      </c>
      <c r="C28">
        <v>6.0000000000000001E-3</v>
      </c>
      <c r="D28">
        <v>0</v>
      </c>
      <c r="E28" s="6">
        <v>7.013888888888889E-2</v>
      </c>
      <c r="F28">
        <v>0.36</v>
      </c>
      <c r="G28">
        <v>0</v>
      </c>
      <c r="H28">
        <v>0.02</v>
      </c>
      <c r="J28">
        <v>26</v>
      </c>
      <c r="K28" t="s">
        <v>73</v>
      </c>
      <c r="L28">
        <v>2.1999999999999999E-2</v>
      </c>
      <c r="M28">
        <v>0</v>
      </c>
      <c r="N28" s="6">
        <v>6.5972222222222224E-2</v>
      </c>
      <c r="O28">
        <v>0.49</v>
      </c>
      <c r="P28">
        <v>0</v>
      </c>
      <c r="Q28">
        <v>0.03</v>
      </c>
      <c r="S28">
        <v>26</v>
      </c>
      <c r="T28" t="s">
        <v>73</v>
      </c>
      <c r="U28">
        <v>2.4E-2</v>
      </c>
      <c r="V28">
        <v>0</v>
      </c>
      <c r="W28" s="6">
        <v>8.6805555555555566E-2</v>
      </c>
      <c r="X28">
        <v>0.43</v>
      </c>
      <c r="Y28">
        <v>0</v>
      </c>
      <c r="Z28">
        <v>0.04</v>
      </c>
      <c r="AB28">
        <v>26</v>
      </c>
      <c r="AC28" t="s">
        <v>73</v>
      </c>
      <c r="AD28">
        <v>3.3000000000000002E-2</v>
      </c>
      <c r="AE28">
        <v>0</v>
      </c>
      <c r="AF28" s="6">
        <v>6.25E-2</v>
      </c>
      <c r="AG28">
        <v>0.56999999999999995</v>
      </c>
      <c r="AH28">
        <v>0</v>
      </c>
      <c r="AI28">
        <v>0.04</v>
      </c>
      <c r="AK28" s="31">
        <f t="shared" si="0"/>
        <v>26</v>
      </c>
      <c r="AL28" s="32">
        <f t="shared" si="1"/>
        <v>0.02</v>
      </c>
      <c r="AM28" s="37">
        <f t="shared" si="2"/>
        <v>0.03</v>
      </c>
      <c r="AN28" s="37">
        <f t="shared" si="3"/>
        <v>0.04</v>
      </c>
      <c r="AO28" s="33">
        <f t="shared" si="4"/>
        <v>0.04</v>
      </c>
      <c r="AP28" s="36"/>
      <c r="AR28" s="31" t="str">
        <f t="shared" si="5"/>
        <v>VB26</v>
      </c>
      <c r="AS28" s="32">
        <f t="shared" si="6"/>
        <v>0.02</v>
      </c>
      <c r="AT28" s="37">
        <f t="shared" si="7"/>
        <v>0.04</v>
      </c>
      <c r="AU28" s="37">
        <f t="shared" si="8"/>
        <v>0.03</v>
      </c>
      <c r="AV28" s="33">
        <f t="shared" si="9"/>
        <v>0.04</v>
      </c>
      <c r="AW28" s="34" t="str">
        <f t="shared" si="10"/>
        <v>-</v>
      </c>
      <c r="AY28" s="47" t="s">
        <v>95</v>
      </c>
      <c r="AZ28" s="42">
        <v>0.02</v>
      </c>
      <c r="BA28" s="42">
        <v>0.04</v>
      </c>
      <c r="BB28" s="42">
        <v>0.03</v>
      </c>
      <c r="BC28" s="42">
        <v>0.04</v>
      </c>
      <c r="BD28" s="46" t="s">
        <v>86</v>
      </c>
    </row>
    <row r="29" spans="1:56" x14ac:dyDescent="0.55000000000000004">
      <c r="A29">
        <v>27</v>
      </c>
      <c r="B29" t="s">
        <v>73</v>
      </c>
      <c r="C29">
        <v>9.8000000000000004E-2</v>
      </c>
      <c r="D29">
        <v>0</v>
      </c>
      <c r="E29" s="6">
        <v>7.2916666666666671E-2</v>
      </c>
      <c r="F29">
        <v>1.8</v>
      </c>
      <c r="G29">
        <v>0.01</v>
      </c>
      <c r="H29">
        <v>0.03</v>
      </c>
      <c r="J29">
        <v>27</v>
      </c>
      <c r="K29" t="s">
        <v>73</v>
      </c>
      <c r="L29">
        <v>0.20399999999999999</v>
      </c>
      <c r="M29">
        <v>0</v>
      </c>
      <c r="N29" s="6">
        <v>6.5972222222222224E-2</v>
      </c>
      <c r="O29">
        <v>2.46</v>
      </c>
      <c r="P29">
        <v>0.01</v>
      </c>
      <c r="Q29">
        <v>0.05</v>
      </c>
      <c r="S29">
        <v>27</v>
      </c>
      <c r="T29" t="s">
        <v>73</v>
      </c>
      <c r="U29">
        <v>0.20200000000000001</v>
      </c>
      <c r="V29">
        <v>0</v>
      </c>
      <c r="W29" s="6">
        <v>8.6805555555555566E-2</v>
      </c>
      <c r="X29">
        <v>2.37</v>
      </c>
      <c r="Y29">
        <v>0.01</v>
      </c>
      <c r="Z29">
        <v>0.05</v>
      </c>
      <c r="AB29">
        <v>27</v>
      </c>
      <c r="AC29" t="s">
        <v>73</v>
      </c>
      <c r="AD29">
        <v>0.22600000000000001</v>
      </c>
      <c r="AE29">
        <v>0</v>
      </c>
      <c r="AF29" s="6">
        <v>6.25E-2</v>
      </c>
      <c r="AG29">
        <v>2.62</v>
      </c>
      <c r="AH29">
        <v>0.01</v>
      </c>
      <c r="AI29">
        <v>0.06</v>
      </c>
      <c r="AK29" s="31">
        <f t="shared" si="0"/>
        <v>27</v>
      </c>
      <c r="AL29" s="32">
        <f t="shared" si="1"/>
        <v>0.03</v>
      </c>
      <c r="AM29" s="37">
        <f t="shared" si="2"/>
        <v>0.05</v>
      </c>
      <c r="AN29" s="37">
        <f t="shared" si="3"/>
        <v>0.05</v>
      </c>
      <c r="AO29" s="33">
        <f t="shared" si="4"/>
        <v>0.06</v>
      </c>
      <c r="AP29" s="36"/>
      <c r="AR29" s="31" t="str">
        <f t="shared" si="5"/>
        <v>VB27</v>
      </c>
      <c r="AS29" s="32">
        <f t="shared" si="6"/>
        <v>0.04</v>
      </c>
      <c r="AT29" s="37">
        <f t="shared" si="7"/>
        <v>0.05</v>
      </c>
      <c r="AU29" s="37">
        <f t="shared" si="8"/>
        <v>0.06</v>
      </c>
      <c r="AV29" s="33">
        <f t="shared" si="9"/>
        <v>0.05</v>
      </c>
      <c r="AW29" s="34" t="str">
        <f t="shared" si="10"/>
        <v>-</v>
      </c>
      <c r="AY29" s="47" t="s">
        <v>96</v>
      </c>
      <c r="AZ29" s="42">
        <v>0.04</v>
      </c>
      <c r="BA29" s="42">
        <v>0.05</v>
      </c>
      <c r="BB29" s="42">
        <v>0.06</v>
      </c>
      <c r="BC29" s="42">
        <v>0.05</v>
      </c>
      <c r="BD29" s="46" t="s">
        <v>86</v>
      </c>
    </row>
    <row r="30" spans="1:56" x14ac:dyDescent="0.55000000000000004">
      <c r="A30">
        <v>28</v>
      </c>
      <c r="B30" t="s">
        <v>73</v>
      </c>
      <c r="C30">
        <v>0.105</v>
      </c>
      <c r="D30">
        <v>0</v>
      </c>
      <c r="E30" s="6">
        <v>7.3611111111111113E-2</v>
      </c>
      <c r="F30">
        <v>1.44</v>
      </c>
      <c r="G30">
        <v>0.01</v>
      </c>
      <c r="H30">
        <v>0.05</v>
      </c>
      <c r="J30">
        <v>28</v>
      </c>
      <c r="K30" t="s">
        <v>73</v>
      </c>
      <c r="L30">
        <v>0.22500000000000001</v>
      </c>
      <c r="M30">
        <v>0</v>
      </c>
      <c r="N30" s="6">
        <v>6.5972222222222224E-2</v>
      </c>
      <c r="O30">
        <v>2.34</v>
      </c>
      <c r="P30">
        <v>0.01</v>
      </c>
      <c r="Q30">
        <v>0.09</v>
      </c>
      <c r="S30">
        <v>28</v>
      </c>
      <c r="T30" t="s">
        <v>73</v>
      </c>
      <c r="U30">
        <v>0.22700000000000001</v>
      </c>
      <c r="V30">
        <v>0</v>
      </c>
      <c r="W30" s="6">
        <v>8.6805555555555566E-2</v>
      </c>
      <c r="X30">
        <v>1.71</v>
      </c>
      <c r="Y30">
        <v>0.01</v>
      </c>
      <c r="Z30">
        <v>0.09</v>
      </c>
      <c r="AB30">
        <v>28</v>
      </c>
      <c r="AC30" t="s">
        <v>73</v>
      </c>
      <c r="AD30">
        <v>0.25700000000000001</v>
      </c>
      <c r="AE30">
        <v>0</v>
      </c>
      <c r="AF30" s="6">
        <v>6.3194444444444442E-2</v>
      </c>
      <c r="AG30">
        <v>2.5</v>
      </c>
      <c r="AH30">
        <v>0.02</v>
      </c>
      <c r="AI30">
        <v>0.1</v>
      </c>
      <c r="AK30" s="31">
        <f t="shared" si="0"/>
        <v>28</v>
      </c>
      <c r="AL30" s="32">
        <f t="shared" si="1"/>
        <v>0.05</v>
      </c>
      <c r="AM30" s="37">
        <f t="shared" si="2"/>
        <v>0.09</v>
      </c>
      <c r="AN30" s="37">
        <f t="shared" si="3"/>
        <v>0.09</v>
      </c>
      <c r="AO30" s="33">
        <f t="shared" si="4"/>
        <v>0.1</v>
      </c>
      <c r="AP30" s="36"/>
      <c r="AR30" s="31" t="str">
        <f t="shared" si="5"/>
        <v>VB28</v>
      </c>
      <c r="AS30" s="32">
        <f t="shared" si="6"/>
        <v>0.05</v>
      </c>
      <c r="AT30" s="37">
        <f t="shared" si="7"/>
        <v>0.09</v>
      </c>
      <c r="AU30" s="37">
        <f t="shared" si="8"/>
        <v>0.09</v>
      </c>
      <c r="AV30" s="33">
        <f t="shared" si="9"/>
        <v>0.09</v>
      </c>
      <c r="AW30" s="34" t="str">
        <f t="shared" si="10"/>
        <v>-</v>
      </c>
      <c r="AY30" s="47" t="s">
        <v>97</v>
      </c>
      <c r="AZ30" s="42">
        <v>0.05</v>
      </c>
      <c r="BA30" s="42">
        <v>0.09</v>
      </c>
      <c r="BB30" s="42">
        <v>0.09</v>
      </c>
      <c r="BC30" s="42">
        <v>0.09</v>
      </c>
      <c r="BD30" s="46" t="s">
        <v>86</v>
      </c>
    </row>
    <row r="31" spans="1:56" x14ac:dyDescent="0.55000000000000004">
      <c r="A31">
        <v>32</v>
      </c>
      <c r="B31" t="s">
        <v>73</v>
      </c>
      <c r="C31">
        <v>2E-3</v>
      </c>
      <c r="D31">
        <v>0</v>
      </c>
      <c r="E31" s="6">
        <v>8.7500000000000008E-2</v>
      </c>
      <c r="F31">
        <v>7.0000000000000007E-2</v>
      </c>
      <c r="G31">
        <v>0.01</v>
      </c>
      <c r="H31">
        <v>0.02</v>
      </c>
      <c r="J31">
        <v>32</v>
      </c>
      <c r="K31" t="s">
        <v>73</v>
      </c>
      <c r="L31">
        <v>1.6E-2</v>
      </c>
      <c r="M31">
        <v>0</v>
      </c>
      <c r="N31" s="6">
        <v>8.6805555555555566E-2</v>
      </c>
      <c r="O31">
        <v>0.22</v>
      </c>
      <c r="P31">
        <v>0.12</v>
      </c>
      <c r="Q31">
        <v>0.05</v>
      </c>
      <c r="S31">
        <v>32</v>
      </c>
      <c r="T31" t="s">
        <v>73</v>
      </c>
      <c r="U31">
        <v>7.2999999999999995E-2</v>
      </c>
      <c r="V31">
        <v>0</v>
      </c>
      <c r="W31" s="6">
        <v>8.6805555555555566E-2</v>
      </c>
      <c r="X31">
        <v>0.47</v>
      </c>
      <c r="Y31">
        <v>0.55000000000000004</v>
      </c>
      <c r="Z31">
        <v>0.1</v>
      </c>
      <c r="AB31">
        <v>32</v>
      </c>
      <c r="AC31" t="s">
        <v>73</v>
      </c>
      <c r="AD31">
        <v>6.2E-2</v>
      </c>
      <c r="AE31">
        <v>0</v>
      </c>
      <c r="AF31" s="6">
        <v>8.6805555555555566E-2</v>
      </c>
      <c r="AG31">
        <v>0.44</v>
      </c>
      <c r="AH31">
        <v>0.47</v>
      </c>
      <c r="AI31">
        <v>0.09</v>
      </c>
      <c r="AK31" s="31">
        <f t="shared" si="0"/>
        <v>32</v>
      </c>
      <c r="AL31" s="32">
        <f t="shared" si="1"/>
        <v>0.02</v>
      </c>
      <c r="AM31" s="37">
        <f t="shared" si="2"/>
        <v>0.05</v>
      </c>
      <c r="AN31" s="37">
        <f t="shared" si="3"/>
        <v>0.1</v>
      </c>
      <c r="AO31" s="33">
        <f t="shared" si="4"/>
        <v>0.09</v>
      </c>
      <c r="AP31" s="36"/>
      <c r="AR31" s="31" t="str">
        <f t="shared" si="5"/>
        <v>TC32</v>
      </c>
      <c r="AS31" s="32">
        <f t="shared" si="6"/>
        <v>0.02</v>
      </c>
      <c r="AT31" s="37">
        <f t="shared" si="7"/>
        <v>0.05</v>
      </c>
      <c r="AU31" s="37">
        <f t="shared" si="8"/>
        <v>0.09</v>
      </c>
      <c r="AV31" s="33">
        <f t="shared" si="9"/>
        <v>0.1</v>
      </c>
      <c r="AW31" s="34" t="str">
        <f t="shared" si="10"/>
        <v>-</v>
      </c>
      <c r="AY31" s="47" t="s">
        <v>98</v>
      </c>
      <c r="AZ31" s="42">
        <v>0.02</v>
      </c>
      <c r="BA31" s="42">
        <v>0.05</v>
      </c>
      <c r="BB31" s="42">
        <v>0.09</v>
      </c>
      <c r="BC31" s="42">
        <v>0.1</v>
      </c>
      <c r="BD31" s="46" t="s">
        <v>86</v>
      </c>
    </row>
    <row r="32" spans="1:56" x14ac:dyDescent="0.55000000000000004">
      <c r="A32">
        <v>33</v>
      </c>
      <c r="B32" t="s">
        <v>73</v>
      </c>
      <c r="C32">
        <v>7.0000000000000001E-3</v>
      </c>
      <c r="D32">
        <v>0</v>
      </c>
      <c r="E32" s="6">
        <v>8.7500000000000008E-2</v>
      </c>
      <c r="F32">
        <v>0.08</v>
      </c>
      <c r="G32">
        <v>0</v>
      </c>
      <c r="H32">
        <v>0.05</v>
      </c>
      <c r="J32">
        <v>33</v>
      </c>
      <c r="K32" t="s">
        <v>73</v>
      </c>
      <c r="L32">
        <v>4.1000000000000002E-2</v>
      </c>
      <c r="M32">
        <v>0</v>
      </c>
      <c r="N32" s="6">
        <v>7.013888888888889E-2</v>
      </c>
      <c r="O32">
        <v>0.25</v>
      </c>
      <c r="P32">
        <v>0</v>
      </c>
      <c r="Q32">
        <v>0.1</v>
      </c>
      <c r="S32">
        <v>33</v>
      </c>
      <c r="T32" t="s">
        <v>73</v>
      </c>
      <c r="U32">
        <v>0.13200000000000001</v>
      </c>
      <c r="V32">
        <v>0</v>
      </c>
      <c r="W32" s="6">
        <v>8.6805555555555566E-2</v>
      </c>
      <c r="X32">
        <v>0.64</v>
      </c>
      <c r="Y32">
        <v>0.01</v>
      </c>
      <c r="Z32">
        <v>0.13</v>
      </c>
      <c r="AB32">
        <v>33</v>
      </c>
      <c r="AC32" t="s">
        <v>73</v>
      </c>
      <c r="AD32">
        <v>0.13700000000000001</v>
      </c>
      <c r="AE32">
        <v>0</v>
      </c>
      <c r="AF32" s="6">
        <v>6.6666666666666666E-2</v>
      </c>
      <c r="AG32">
        <v>0.6</v>
      </c>
      <c r="AH32">
        <v>0.01</v>
      </c>
      <c r="AI32">
        <v>0.14000000000000001</v>
      </c>
      <c r="AK32" s="31">
        <f t="shared" si="0"/>
        <v>33</v>
      </c>
      <c r="AL32" s="32">
        <f t="shared" si="1"/>
        <v>0.05</v>
      </c>
      <c r="AM32" s="37">
        <f t="shared" si="2"/>
        <v>0.1</v>
      </c>
      <c r="AN32" s="37">
        <f t="shared" si="3"/>
        <v>0.13</v>
      </c>
      <c r="AO32" s="33">
        <f t="shared" si="4"/>
        <v>0.14000000000000001</v>
      </c>
      <c r="AP32" s="36"/>
      <c r="AR32" s="31" t="str">
        <f t="shared" si="5"/>
        <v>TC33</v>
      </c>
      <c r="AS32" s="32">
        <f t="shared" si="6"/>
        <v>0.05</v>
      </c>
      <c r="AT32" s="37">
        <f t="shared" si="7"/>
        <v>0.11</v>
      </c>
      <c r="AU32" s="37">
        <f t="shared" si="8"/>
        <v>0.13</v>
      </c>
      <c r="AV32" s="33">
        <f t="shared" si="9"/>
        <v>0.13</v>
      </c>
      <c r="AW32" s="34" t="str">
        <f t="shared" si="10"/>
        <v>-</v>
      </c>
      <c r="AY32" s="47" t="s">
        <v>99</v>
      </c>
      <c r="AZ32" s="42">
        <v>0.05</v>
      </c>
      <c r="BA32" s="42">
        <v>0.11</v>
      </c>
      <c r="BB32" s="42">
        <v>0.13</v>
      </c>
      <c r="BC32" s="42">
        <v>0.13</v>
      </c>
      <c r="BD32" s="46" t="s">
        <v>86</v>
      </c>
    </row>
    <row r="33" spans="1:56" x14ac:dyDescent="0.55000000000000004">
      <c r="A33">
        <v>34</v>
      </c>
      <c r="B33" t="s">
        <v>73</v>
      </c>
      <c r="C33">
        <v>0.50700000000000001</v>
      </c>
      <c r="D33">
        <v>0</v>
      </c>
      <c r="E33" s="6">
        <v>8.4027777777777771E-2</v>
      </c>
      <c r="F33">
        <v>2.94</v>
      </c>
      <c r="G33">
        <v>0.03</v>
      </c>
      <c r="H33">
        <v>0.11</v>
      </c>
      <c r="J33">
        <v>34</v>
      </c>
      <c r="K33" t="s">
        <v>73</v>
      </c>
      <c r="L33">
        <v>1.6819999999999999</v>
      </c>
      <c r="M33">
        <v>0</v>
      </c>
      <c r="N33" s="6">
        <v>6.7361111111111108E-2</v>
      </c>
      <c r="O33">
        <v>4.49</v>
      </c>
      <c r="P33">
        <v>0.1</v>
      </c>
      <c r="Q33">
        <v>0.23</v>
      </c>
      <c r="S33">
        <v>34</v>
      </c>
      <c r="T33" t="s">
        <v>73</v>
      </c>
      <c r="U33">
        <v>2.5009999999999999</v>
      </c>
      <c r="V33">
        <v>0</v>
      </c>
      <c r="W33" s="6">
        <v>8.6805555555555566E-2</v>
      </c>
      <c r="X33">
        <v>5.08</v>
      </c>
      <c r="Y33">
        <v>0.15</v>
      </c>
      <c r="Z33">
        <v>0.31</v>
      </c>
      <c r="AB33">
        <v>34</v>
      </c>
      <c r="AC33" t="s">
        <v>73</v>
      </c>
      <c r="AD33">
        <v>3.194</v>
      </c>
      <c r="AE33">
        <v>0</v>
      </c>
      <c r="AF33" s="6">
        <v>6.5972222222222224E-2</v>
      </c>
      <c r="AG33">
        <v>5.51</v>
      </c>
      <c r="AH33">
        <v>0.2</v>
      </c>
      <c r="AI33">
        <v>0.36</v>
      </c>
      <c r="AK33" s="31">
        <f t="shared" si="0"/>
        <v>34</v>
      </c>
      <c r="AL33" s="32">
        <f t="shared" si="1"/>
        <v>0.11</v>
      </c>
      <c r="AM33" s="37">
        <f t="shared" si="2"/>
        <v>0.23</v>
      </c>
      <c r="AN33" s="37">
        <f t="shared" si="3"/>
        <v>0.31</v>
      </c>
      <c r="AO33" s="33">
        <f t="shared" si="4"/>
        <v>0.36</v>
      </c>
      <c r="AP33" s="36"/>
      <c r="AR33" s="31" t="str">
        <f t="shared" si="5"/>
        <v>VB34</v>
      </c>
      <c r="AS33" s="32">
        <f t="shared" si="6"/>
        <v>0.11</v>
      </c>
      <c r="AT33" s="37">
        <f t="shared" si="7"/>
        <v>0.26</v>
      </c>
      <c r="AU33" s="37">
        <f t="shared" si="8"/>
        <v>0.3</v>
      </c>
      <c r="AV33" s="33">
        <f t="shared" si="9"/>
        <v>0.32</v>
      </c>
      <c r="AW33" s="34" t="str">
        <f t="shared" si="10"/>
        <v>-</v>
      </c>
      <c r="AY33" s="47" t="s">
        <v>100</v>
      </c>
      <c r="AZ33" s="42">
        <v>0.11</v>
      </c>
      <c r="BA33" s="42">
        <v>0.26</v>
      </c>
      <c r="BB33" s="42">
        <v>0.3</v>
      </c>
      <c r="BC33" s="42">
        <v>0.32</v>
      </c>
      <c r="BD33" s="46" t="s">
        <v>86</v>
      </c>
    </row>
    <row r="34" spans="1:56" x14ac:dyDescent="0.55000000000000004">
      <c r="A34">
        <v>35</v>
      </c>
      <c r="B34" t="s">
        <v>73</v>
      </c>
      <c r="C34">
        <v>0.51600000000000001</v>
      </c>
      <c r="D34">
        <v>0</v>
      </c>
      <c r="E34" s="6">
        <v>8.4722222222222213E-2</v>
      </c>
      <c r="F34">
        <v>2.73</v>
      </c>
      <c r="G34">
        <v>0.05</v>
      </c>
      <c r="H34">
        <v>0.12</v>
      </c>
      <c r="J34">
        <v>35</v>
      </c>
      <c r="K34" t="s">
        <v>73</v>
      </c>
      <c r="L34">
        <v>1.7190000000000001</v>
      </c>
      <c r="M34">
        <v>0</v>
      </c>
      <c r="N34" s="6">
        <v>6.805555555555555E-2</v>
      </c>
      <c r="O34">
        <v>4.18</v>
      </c>
      <c r="P34">
        <v>0.15</v>
      </c>
      <c r="Q34">
        <v>0.26</v>
      </c>
      <c r="S34">
        <v>35</v>
      </c>
      <c r="T34" t="s">
        <v>73</v>
      </c>
      <c r="U34">
        <v>2.6230000000000002</v>
      </c>
      <c r="V34">
        <v>0</v>
      </c>
      <c r="W34" s="6">
        <v>8.6805555555555566E-2</v>
      </c>
      <c r="X34">
        <v>4.7699999999999996</v>
      </c>
      <c r="Y34">
        <v>0.23</v>
      </c>
      <c r="Z34">
        <v>0.34</v>
      </c>
      <c r="AB34">
        <v>35</v>
      </c>
      <c r="AC34" t="s">
        <v>73</v>
      </c>
      <c r="AD34">
        <v>3.3119999999999998</v>
      </c>
      <c r="AE34">
        <v>0</v>
      </c>
      <c r="AF34" s="6">
        <v>6.6666666666666666E-2</v>
      </c>
      <c r="AG34">
        <v>5.14</v>
      </c>
      <c r="AH34">
        <v>0.28999999999999998</v>
      </c>
      <c r="AI34">
        <v>0.4</v>
      </c>
      <c r="AK34" s="31">
        <f t="shared" si="0"/>
        <v>35</v>
      </c>
      <c r="AL34" s="32">
        <f t="shared" si="1"/>
        <v>0.12</v>
      </c>
      <c r="AM34" s="37">
        <f t="shared" si="2"/>
        <v>0.26</v>
      </c>
      <c r="AN34" s="37">
        <f t="shared" si="3"/>
        <v>0.34</v>
      </c>
      <c r="AO34" s="33">
        <f t="shared" si="4"/>
        <v>0.4</v>
      </c>
      <c r="AP34" s="36"/>
      <c r="AR34" s="31" t="str">
        <f t="shared" si="5"/>
        <v>VB35</v>
      </c>
      <c r="AS34" s="32">
        <f t="shared" si="6"/>
        <v>0.12</v>
      </c>
      <c r="AT34" s="37">
        <f t="shared" si="7"/>
        <v>0.28999999999999998</v>
      </c>
      <c r="AU34" s="37">
        <f t="shared" si="8"/>
        <v>0.34</v>
      </c>
      <c r="AV34" s="33">
        <f t="shared" si="9"/>
        <v>0.36</v>
      </c>
      <c r="AW34" s="34" t="str">
        <f t="shared" si="10"/>
        <v>-</v>
      </c>
      <c r="AY34" s="47" t="s">
        <v>101</v>
      </c>
      <c r="AZ34" s="42">
        <v>0.12</v>
      </c>
      <c r="BA34" s="42">
        <v>0.28999999999999998</v>
      </c>
      <c r="BB34" s="42">
        <v>0.34</v>
      </c>
      <c r="BC34" s="42">
        <v>0.36</v>
      </c>
      <c r="BD34" s="46" t="s">
        <v>86</v>
      </c>
    </row>
    <row r="35" spans="1:56" x14ac:dyDescent="0.55000000000000004">
      <c r="A35">
        <v>37</v>
      </c>
      <c r="B35" t="s">
        <v>73</v>
      </c>
      <c r="C35">
        <v>1.1259999999999999</v>
      </c>
      <c r="D35">
        <v>0</v>
      </c>
      <c r="E35" s="6">
        <v>8.4027777777777771E-2</v>
      </c>
      <c r="F35">
        <v>3.87</v>
      </c>
      <c r="G35">
        <v>0.09</v>
      </c>
      <c r="H35">
        <v>0.18</v>
      </c>
      <c r="J35">
        <v>37</v>
      </c>
      <c r="K35" t="s">
        <v>73</v>
      </c>
      <c r="L35">
        <v>3.3610000000000002</v>
      </c>
      <c r="M35">
        <v>0</v>
      </c>
      <c r="N35" s="6">
        <v>6.9444444444444434E-2</v>
      </c>
      <c r="O35">
        <v>5.57</v>
      </c>
      <c r="P35">
        <v>0.26</v>
      </c>
      <c r="Q35">
        <v>0.38</v>
      </c>
      <c r="S35">
        <v>37</v>
      </c>
      <c r="T35" t="s">
        <v>73</v>
      </c>
      <c r="U35">
        <v>5.2430000000000003</v>
      </c>
      <c r="V35">
        <v>0</v>
      </c>
      <c r="W35" s="6">
        <v>8.6805555555555566E-2</v>
      </c>
      <c r="X35">
        <v>6.37</v>
      </c>
      <c r="Y35">
        <v>0.41</v>
      </c>
      <c r="Z35">
        <v>0.51</v>
      </c>
      <c r="AB35">
        <v>37</v>
      </c>
      <c r="AC35" t="s">
        <v>73</v>
      </c>
      <c r="AD35">
        <v>6.3540000000000001</v>
      </c>
      <c r="AE35">
        <v>0</v>
      </c>
      <c r="AF35" s="6">
        <v>6.7361111111111108E-2</v>
      </c>
      <c r="AG35">
        <v>6.72</v>
      </c>
      <c r="AH35">
        <v>0.49</v>
      </c>
      <c r="AI35">
        <v>0.59</v>
      </c>
      <c r="AK35" s="31">
        <f t="shared" si="0"/>
        <v>37</v>
      </c>
      <c r="AL35" s="32">
        <f t="shared" si="1"/>
        <v>0.18</v>
      </c>
      <c r="AM35" s="37">
        <f t="shared" si="2"/>
        <v>0.38</v>
      </c>
      <c r="AN35" s="37">
        <f t="shared" si="3"/>
        <v>0.51</v>
      </c>
      <c r="AO35" s="33">
        <f t="shared" si="4"/>
        <v>0.59</v>
      </c>
      <c r="AP35" s="36"/>
      <c r="AR35" s="31" t="str">
        <f t="shared" si="5"/>
        <v>VB37</v>
      </c>
      <c r="AS35" s="32">
        <f t="shared" si="6"/>
        <v>0.19</v>
      </c>
      <c r="AT35" s="37">
        <f t="shared" si="7"/>
        <v>0.42</v>
      </c>
      <c r="AU35" s="37">
        <f t="shared" si="8"/>
        <v>0.5</v>
      </c>
      <c r="AV35" s="33">
        <f t="shared" si="9"/>
        <v>0.54</v>
      </c>
      <c r="AW35" s="34" t="str">
        <f t="shared" si="10"/>
        <v>-</v>
      </c>
      <c r="AY35" s="47" t="s">
        <v>102</v>
      </c>
      <c r="AZ35" s="42">
        <v>0.19</v>
      </c>
      <c r="BA35" s="42">
        <v>0.42</v>
      </c>
      <c r="BB35" s="42">
        <v>0.5</v>
      </c>
      <c r="BC35" s="42">
        <v>0.54</v>
      </c>
      <c r="BD35" s="46" t="s">
        <v>86</v>
      </c>
    </row>
    <row r="36" spans="1:56" x14ac:dyDescent="0.55000000000000004">
      <c r="A36">
        <v>38</v>
      </c>
      <c r="B36" t="s">
        <v>73</v>
      </c>
      <c r="C36">
        <v>0.60499999999999998</v>
      </c>
      <c r="D36">
        <v>0</v>
      </c>
      <c r="E36" s="6">
        <v>8.0555555555555561E-2</v>
      </c>
      <c r="F36">
        <v>3.57</v>
      </c>
      <c r="G36">
        <v>0.03</v>
      </c>
      <c r="H36">
        <v>0.11</v>
      </c>
      <c r="J36">
        <v>38</v>
      </c>
      <c r="K36" t="s">
        <v>73</v>
      </c>
      <c r="L36">
        <v>1.5980000000000001</v>
      </c>
      <c r="M36">
        <v>0</v>
      </c>
      <c r="N36" s="6">
        <v>6.7361111111111108E-2</v>
      </c>
      <c r="O36">
        <v>5.07</v>
      </c>
      <c r="P36">
        <v>0.09</v>
      </c>
      <c r="Q36">
        <v>0.2</v>
      </c>
      <c r="S36">
        <v>38</v>
      </c>
      <c r="T36" t="s">
        <v>73</v>
      </c>
      <c r="U36">
        <v>2.375</v>
      </c>
      <c r="V36">
        <v>0</v>
      </c>
      <c r="W36" s="6">
        <v>8.6805555555555566E-2</v>
      </c>
      <c r="X36">
        <v>5.8</v>
      </c>
      <c r="Y36">
        <v>0.13</v>
      </c>
      <c r="Z36">
        <v>0.26</v>
      </c>
      <c r="AB36">
        <v>38</v>
      </c>
      <c r="AC36" t="s">
        <v>73</v>
      </c>
      <c r="AD36">
        <v>2.8290000000000002</v>
      </c>
      <c r="AE36">
        <v>0</v>
      </c>
      <c r="AF36" s="6">
        <v>6.5972222222222224E-2</v>
      </c>
      <c r="AG36">
        <v>6.15</v>
      </c>
      <c r="AH36">
        <v>0.16</v>
      </c>
      <c r="AI36">
        <v>0.28999999999999998</v>
      </c>
      <c r="AK36" s="31">
        <f t="shared" si="0"/>
        <v>38</v>
      </c>
      <c r="AL36" s="32">
        <f t="shared" si="1"/>
        <v>0.11</v>
      </c>
      <c r="AM36" s="37">
        <f t="shared" si="2"/>
        <v>0.2</v>
      </c>
      <c r="AN36" s="37">
        <f t="shared" si="3"/>
        <v>0.26</v>
      </c>
      <c r="AO36" s="33">
        <f t="shared" si="4"/>
        <v>0.28999999999999998</v>
      </c>
      <c r="AP36" s="36"/>
      <c r="AR36" s="31" t="str">
        <f t="shared" si="5"/>
        <v>VB38</v>
      </c>
      <c r="AS36" s="32">
        <f t="shared" si="6"/>
        <v>0.11</v>
      </c>
      <c r="AT36" s="37">
        <f t="shared" si="7"/>
        <v>0.21</v>
      </c>
      <c r="AU36" s="37">
        <f t="shared" si="8"/>
        <v>0.25</v>
      </c>
      <c r="AV36" s="33">
        <f t="shared" si="9"/>
        <v>0.27</v>
      </c>
      <c r="AW36" s="34" t="str">
        <f t="shared" si="10"/>
        <v>-</v>
      </c>
      <c r="AY36" s="47" t="s">
        <v>103</v>
      </c>
      <c r="AZ36" s="42">
        <v>0.11</v>
      </c>
      <c r="BA36" s="42">
        <v>0.21</v>
      </c>
      <c r="BB36" s="42">
        <v>0.25</v>
      </c>
      <c r="BC36" s="42">
        <v>0.27</v>
      </c>
      <c r="BD36" s="46" t="s">
        <v>86</v>
      </c>
    </row>
    <row r="37" spans="1:56" x14ac:dyDescent="0.55000000000000004">
      <c r="A37">
        <v>39</v>
      </c>
      <c r="B37" t="s">
        <v>73</v>
      </c>
      <c r="C37">
        <v>0.60499999999999998</v>
      </c>
      <c r="D37">
        <v>0</v>
      </c>
      <c r="E37" s="6">
        <v>8.1250000000000003E-2</v>
      </c>
      <c r="F37">
        <v>2.5</v>
      </c>
      <c r="G37">
        <v>0.04</v>
      </c>
      <c r="H37">
        <v>0.15</v>
      </c>
      <c r="J37">
        <v>39</v>
      </c>
      <c r="K37" t="s">
        <v>73</v>
      </c>
      <c r="L37">
        <v>1.595</v>
      </c>
      <c r="M37">
        <v>0</v>
      </c>
      <c r="N37" s="6">
        <v>6.7361111111111108E-2</v>
      </c>
      <c r="O37">
        <v>4.0999999999999996</v>
      </c>
      <c r="P37">
        <v>0.11</v>
      </c>
      <c r="Q37">
        <v>0.3</v>
      </c>
      <c r="S37">
        <v>39</v>
      </c>
      <c r="T37" t="s">
        <v>73</v>
      </c>
      <c r="U37">
        <v>2.3719999999999999</v>
      </c>
      <c r="V37">
        <v>0</v>
      </c>
      <c r="W37" s="6">
        <v>8.6805555555555566E-2</v>
      </c>
      <c r="X37">
        <v>3.68</v>
      </c>
      <c r="Y37">
        <v>0.16</v>
      </c>
      <c r="Z37">
        <v>0.4</v>
      </c>
      <c r="AB37">
        <v>39</v>
      </c>
      <c r="AC37" t="s">
        <v>73</v>
      </c>
      <c r="AD37">
        <v>2.8250000000000002</v>
      </c>
      <c r="AE37">
        <v>0</v>
      </c>
      <c r="AF37" s="6">
        <v>6.6666666666666666E-2</v>
      </c>
      <c r="AG37">
        <v>4.92</v>
      </c>
      <c r="AH37">
        <v>0.19</v>
      </c>
      <c r="AI37">
        <v>0.46</v>
      </c>
      <c r="AK37" s="31">
        <f t="shared" si="0"/>
        <v>39</v>
      </c>
      <c r="AL37" s="32">
        <f t="shared" si="1"/>
        <v>0.15</v>
      </c>
      <c r="AM37" s="37">
        <f t="shared" si="2"/>
        <v>0.3</v>
      </c>
      <c r="AN37" s="37">
        <f t="shared" si="3"/>
        <v>0.4</v>
      </c>
      <c r="AO37" s="33">
        <f t="shared" si="4"/>
        <v>0.46</v>
      </c>
      <c r="AP37" s="36"/>
      <c r="AR37" s="31" t="str">
        <f t="shared" si="5"/>
        <v>VB39</v>
      </c>
      <c r="AS37" s="32">
        <f t="shared" si="6"/>
        <v>0.16</v>
      </c>
      <c r="AT37" s="37">
        <f t="shared" si="7"/>
        <v>0.33</v>
      </c>
      <c r="AU37" s="37">
        <f t="shared" si="8"/>
        <v>0.39</v>
      </c>
      <c r="AV37" s="33">
        <f t="shared" si="9"/>
        <v>0.42</v>
      </c>
      <c r="AW37" s="34" t="str">
        <f t="shared" si="10"/>
        <v>-</v>
      </c>
      <c r="AY37" s="47" t="s">
        <v>104</v>
      </c>
      <c r="AZ37" s="42">
        <v>0.16</v>
      </c>
      <c r="BA37" s="42">
        <v>0.33</v>
      </c>
      <c r="BB37" s="42">
        <v>0.39</v>
      </c>
      <c r="BC37" s="42">
        <v>0.42</v>
      </c>
      <c r="BD37" s="46" t="s">
        <v>86</v>
      </c>
    </row>
    <row r="38" spans="1:56" x14ac:dyDescent="0.55000000000000004">
      <c r="A38">
        <v>40</v>
      </c>
      <c r="B38" t="s">
        <v>73</v>
      </c>
      <c r="C38">
        <v>0.51800000000000002</v>
      </c>
      <c r="D38">
        <v>0</v>
      </c>
      <c r="E38" s="6">
        <v>8.5416666666666655E-2</v>
      </c>
      <c r="F38">
        <v>2.12</v>
      </c>
      <c r="G38">
        <v>0.04</v>
      </c>
      <c r="H38">
        <v>0.15</v>
      </c>
      <c r="J38">
        <v>40</v>
      </c>
      <c r="K38" t="s">
        <v>73</v>
      </c>
      <c r="L38">
        <v>1.726</v>
      </c>
      <c r="M38">
        <v>0</v>
      </c>
      <c r="N38" s="6">
        <v>6.9444444444444434E-2</v>
      </c>
      <c r="O38">
        <v>3.34</v>
      </c>
      <c r="P38">
        <v>0.14000000000000001</v>
      </c>
      <c r="Q38">
        <v>0.32</v>
      </c>
      <c r="S38">
        <v>40</v>
      </c>
      <c r="T38" t="s">
        <v>73</v>
      </c>
      <c r="U38">
        <v>2.6920000000000002</v>
      </c>
      <c r="V38">
        <v>0</v>
      </c>
      <c r="W38" s="6">
        <v>8.6805555555555566E-2</v>
      </c>
      <c r="X38">
        <v>3.88</v>
      </c>
      <c r="Y38">
        <v>0.22</v>
      </c>
      <c r="Z38">
        <v>0.43</v>
      </c>
      <c r="AB38">
        <v>40</v>
      </c>
      <c r="AC38" t="s">
        <v>73</v>
      </c>
      <c r="AD38">
        <v>3.3860000000000001</v>
      </c>
      <c r="AE38">
        <v>0</v>
      </c>
      <c r="AF38" s="6">
        <v>6.6666666666666666E-2</v>
      </c>
      <c r="AG38">
        <v>4.2</v>
      </c>
      <c r="AH38">
        <v>0.28000000000000003</v>
      </c>
      <c r="AI38">
        <v>0.51</v>
      </c>
      <c r="AK38" s="31">
        <f t="shared" si="0"/>
        <v>40</v>
      </c>
      <c r="AL38" s="32">
        <f t="shared" si="1"/>
        <v>0.15</v>
      </c>
      <c r="AM38" s="37">
        <f t="shared" si="2"/>
        <v>0.32</v>
      </c>
      <c r="AN38" s="37">
        <f t="shared" si="3"/>
        <v>0.43</v>
      </c>
      <c r="AO38" s="33">
        <f t="shared" si="4"/>
        <v>0.51</v>
      </c>
      <c r="AP38" s="36"/>
      <c r="AR38" s="31" t="str">
        <f t="shared" si="5"/>
        <v>VB40</v>
      </c>
      <c r="AS38" s="32">
        <f t="shared" si="6"/>
        <v>0.16</v>
      </c>
      <c r="AT38" s="37">
        <f t="shared" si="7"/>
        <v>0.36</v>
      </c>
      <c r="AU38" s="37">
        <f t="shared" si="8"/>
        <v>0.42</v>
      </c>
      <c r="AV38" s="33">
        <f t="shared" si="9"/>
        <v>0.45</v>
      </c>
      <c r="AW38" s="34" t="str">
        <f t="shared" si="10"/>
        <v>-</v>
      </c>
      <c r="AY38" s="47" t="s">
        <v>105</v>
      </c>
      <c r="AZ38" s="42">
        <v>0.16</v>
      </c>
      <c r="BA38" s="42">
        <v>0.36</v>
      </c>
      <c r="BB38" s="42">
        <v>0.42</v>
      </c>
      <c r="BC38" s="42">
        <v>0.45</v>
      </c>
      <c r="BD38" s="46" t="s">
        <v>86</v>
      </c>
    </row>
    <row r="39" spans="1:56" x14ac:dyDescent="0.55000000000000004">
      <c r="A39">
        <v>41</v>
      </c>
      <c r="B39" t="s">
        <v>73</v>
      </c>
      <c r="C39">
        <v>1.119</v>
      </c>
      <c r="D39">
        <v>0</v>
      </c>
      <c r="E39" s="6">
        <v>8.3333333333333329E-2</v>
      </c>
      <c r="F39">
        <v>3.75</v>
      </c>
      <c r="G39">
        <v>0.09</v>
      </c>
      <c r="H39">
        <v>0.19</v>
      </c>
      <c r="J39">
        <v>41</v>
      </c>
      <c r="K39" t="s">
        <v>73</v>
      </c>
      <c r="L39">
        <v>3.3170000000000002</v>
      </c>
      <c r="M39">
        <v>0</v>
      </c>
      <c r="N39" s="6">
        <v>6.9444444444444434E-2</v>
      </c>
      <c r="O39">
        <v>5.37</v>
      </c>
      <c r="P39">
        <v>0.28000000000000003</v>
      </c>
      <c r="Q39">
        <v>0.39</v>
      </c>
      <c r="S39">
        <v>41</v>
      </c>
      <c r="T39" t="s">
        <v>73</v>
      </c>
      <c r="U39">
        <v>5.056</v>
      </c>
      <c r="V39">
        <v>0</v>
      </c>
      <c r="W39" s="6">
        <v>8.6805555555555566E-2</v>
      </c>
      <c r="X39">
        <v>6.05</v>
      </c>
      <c r="Y39">
        <v>0.42</v>
      </c>
      <c r="Z39">
        <v>0.52</v>
      </c>
      <c r="AB39">
        <v>41</v>
      </c>
      <c r="AC39" t="s">
        <v>73</v>
      </c>
      <c r="AD39">
        <v>6.2039999999999997</v>
      </c>
      <c r="AE39">
        <v>0</v>
      </c>
      <c r="AF39" s="6">
        <v>6.6666666666666666E-2</v>
      </c>
      <c r="AG39">
        <v>6.43</v>
      </c>
      <c r="AH39">
        <v>0.52</v>
      </c>
      <c r="AI39">
        <v>0.6</v>
      </c>
      <c r="AK39" s="31">
        <f t="shared" si="0"/>
        <v>41</v>
      </c>
      <c r="AL39" s="32">
        <f t="shared" si="1"/>
        <v>0.19</v>
      </c>
      <c r="AM39" s="37">
        <f t="shared" si="2"/>
        <v>0.39</v>
      </c>
      <c r="AN39" s="37">
        <f t="shared" si="3"/>
        <v>0.52</v>
      </c>
      <c r="AO39" s="33">
        <f t="shared" si="4"/>
        <v>0.6</v>
      </c>
      <c r="AP39" s="36"/>
      <c r="AR39" s="31" t="str">
        <f t="shared" si="5"/>
        <v>VB41</v>
      </c>
      <c r="AS39" s="32">
        <f t="shared" si="6"/>
        <v>0.2</v>
      </c>
      <c r="AT39" s="37">
        <f t="shared" si="7"/>
        <v>0.43</v>
      </c>
      <c r="AU39" s="37">
        <f t="shared" si="8"/>
        <v>0.51</v>
      </c>
      <c r="AV39" s="33">
        <f t="shared" si="9"/>
        <v>0.54</v>
      </c>
      <c r="AW39" s="34" t="str">
        <f t="shared" si="10"/>
        <v>-</v>
      </c>
      <c r="AY39" s="47" t="s">
        <v>106</v>
      </c>
      <c r="AZ39" s="42">
        <v>0.2</v>
      </c>
      <c r="BA39" s="42">
        <v>0.43</v>
      </c>
      <c r="BB39" s="42">
        <v>0.51</v>
      </c>
      <c r="BC39" s="42">
        <v>0.54</v>
      </c>
      <c r="BD39" s="46" t="s">
        <v>86</v>
      </c>
    </row>
    <row r="40" spans="1:56" x14ac:dyDescent="0.55000000000000004">
      <c r="A40">
        <v>46</v>
      </c>
      <c r="B40" t="s">
        <v>73</v>
      </c>
      <c r="C40">
        <v>0</v>
      </c>
      <c r="D40">
        <v>0</v>
      </c>
      <c r="E40" s="6">
        <v>0</v>
      </c>
      <c r="F40">
        <v>0</v>
      </c>
      <c r="G40">
        <v>0</v>
      </c>
      <c r="H40">
        <v>0</v>
      </c>
      <c r="J40">
        <v>46</v>
      </c>
      <c r="K40" t="s">
        <v>73</v>
      </c>
      <c r="L40">
        <v>3.5000000000000003E-2</v>
      </c>
      <c r="M40">
        <v>0</v>
      </c>
      <c r="N40" s="6">
        <v>8.7500000000000008E-2</v>
      </c>
      <c r="O40">
        <v>1.01</v>
      </c>
      <c r="P40">
        <v>0</v>
      </c>
      <c r="Q40">
        <v>0.02</v>
      </c>
      <c r="S40">
        <v>46</v>
      </c>
      <c r="T40" t="s">
        <v>73</v>
      </c>
      <c r="U40">
        <v>0.21099999999999999</v>
      </c>
      <c r="V40">
        <v>0</v>
      </c>
      <c r="W40" s="6">
        <v>8.6805555555555566E-2</v>
      </c>
      <c r="X40">
        <v>1.99</v>
      </c>
      <c r="Y40">
        <v>0.01</v>
      </c>
      <c r="Z40">
        <v>0.05</v>
      </c>
      <c r="AB40">
        <v>46</v>
      </c>
      <c r="AC40" t="s">
        <v>73</v>
      </c>
      <c r="AD40">
        <v>0.23100000000000001</v>
      </c>
      <c r="AE40">
        <v>0</v>
      </c>
      <c r="AF40" s="6">
        <v>8.6805555555555566E-2</v>
      </c>
      <c r="AG40">
        <v>1.99</v>
      </c>
      <c r="AH40">
        <v>0.01</v>
      </c>
      <c r="AI40">
        <v>0.06</v>
      </c>
      <c r="AK40" s="31">
        <f t="shared" si="0"/>
        <v>46</v>
      </c>
      <c r="AL40" s="32">
        <f t="shared" si="1"/>
        <v>0</v>
      </c>
      <c r="AM40" s="37">
        <f t="shared" si="2"/>
        <v>0.02</v>
      </c>
      <c r="AN40" s="37">
        <f t="shared" si="3"/>
        <v>0.05</v>
      </c>
      <c r="AO40" s="33">
        <f t="shared" si="4"/>
        <v>0.06</v>
      </c>
      <c r="AP40" s="36"/>
      <c r="AR40" s="31" t="str">
        <f t="shared" si="5"/>
        <v>VG46</v>
      </c>
      <c r="AS40" s="32">
        <f t="shared" si="6"/>
        <v>0</v>
      </c>
      <c r="AT40" s="37">
        <f t="shared" si="7"/>
        <v>0.02</v>
      </c>
      <c r="AU40" s="37">
        <f t="shared" si="8"/>
        <v>0.04</v>
      </c>
      <c r="AV40" s="33">
        <f t="shared" si="9"/>
        <v>0.06</v>
      </c>
      <c r="AW40" s="34" t="str">
        <f t="shared" si="10"/>
        <v>-</v>
      </c>
      <c r="AY40" s="47" t="s">
        <v>107</v>
      </c>
      <c r="AZ40" s="42">
        <v>0</v>
      </c>
      <c r="BA40" s="42">
        <v>0.02</v>
      </c>
      <c r="BB40" s="42">
        <v>0.04</v>
      </c>
      <c r="BC40" s="42">
        <v>0.06</v>
      </c>
      <c r="BD40" s="46" t="s">
        <v>86</v>
      </c>
    </row>
    <row r="41" spans="1:56" x14ac:dyDescent="0.55000000000000004">
      <c r="A41">
        <v>47</v>
      </c>
      <c r="B41" t="s">
        <v>73</v>
      </c>
      <c r="C41">
        <v>0</v>
      </c>
      <c r="D41">
        <v>0</v>
      </c>
      <c r="E41" s="6">
        <v>0</v>
      </c>
      <c r="F41">
        <v>0</v>
      </c>
      <c r="G41">
        <v>0</v>
      </c>
      <c r="H41">
        <v>0</v>
      </c>
      <c r="J41">
        <v>47</v>
      </c>
      <c r="K41" t="s">
        <v>73</v>
      </c>
      <c r="L41">
        <v>3.1E-2</v>
      </c>
      <c r="M41">
        <v>0</v>
      </c>
      <c r="N41" s="6">
        <v>9.0277777777777776E-2</v>
      </c>
      <c r="O41">
        <v>0.93</v>
      </c>
      <c r="P41">
        <v>0</v>
      </c>
      <c r="Q41">
        <v>0.02</v>
      </c>
      <c r="S41">
        <v>47</v>
      </c>
      <c r="T41" t="s">
        <v>73</v>
      </c>
      <c r="U41">
        <v>0.19400000000000001</v>
      </c>
      <c r="V41">
        <v>0</v>
      </c>
      <c r="W41" s="6">
        <v>8.819444444444445E-2</v>
      </c>
      <c r="X41">
        <v>1.92</v>
      </c>
      <c r="Y41">
        <v>0.01</v>
      </c>
      <c r="Z41">
        <v>0.05</v>
      </c>
      <c r="AB41">
        <v>47</v>
      </c>
      <c r="AC41" t="s">
        <v>73</v>
      </c>
      <c r="AD41">
        <v>0.22500000000000001</v>
      </c>
      <c r="AE41">
        <v>0</v>
      </c>
      <c r="AF41" s="6">
        <v>8.819444444444445E-2</v>
      </c>
      <c r="AG41">
        <v>2.02</v>
      </c>
      <c r="AH41">
        <v>0.01</v>
      </c>
      <c r="AI41">
        <v>0.06</v>
      </c>
      <c r="AK41" s="31">
        <f t="shared" si="0"/>
        <v>47</v>
      </c>
      <c r="AL41" s="32">
        <f t="shared" si="1"/>
        <v>0</v>
      </c>
      <c r="AM41" s="37">
        <f t="shared" si="2"/>
        <v>0.02</v>
      </c>
      <c r="AN41" s="37">
        <f t="shared" si="3"/>
        <v>0.05</v>
      </c>
      <c r="AO41" s="33">
        <f t="shared" si="4"/>
        <v>0.06</v>
      </c>
      <c r="AP41" s="36"/>
      <c r="AR41" s="31" t="str">
        <f t="shared" si="5"/>
        <v>VG47</v>
      </c>
      <c r="AS41" s="32">
        <f t="shared" si="6"/>
        <v>0</v>
      </c>
      <c r="AT41" s="37">
        <f t="shared" si="7"/>
        <v>0.02</v>
      </c>
      <c r="AU41" s="37">
        <f t="shared" si="8"/>
        <v>0.04</v>
      </c>
      <c r="AV41" s="33">
        <f t="shared" si="9"/>
        <v>0.05</v>
      </c>
      <c r="AW41" s="34" t="str">
        <f t="shared" si="10"/>
        <v>-</v>
      </c>
      <c r="AY41" s="47" t="s">
        <v>108</v>
      </c>
      <c r="AZ41" s="42">
        <v>0</v>
      </c>
      <c r="BA41" s="42">
        <v>0.02</v>
      </c>
      <c r="BB41" s="42">
        <v>0.04</v>
      </c>
      <c r="BC41" s="42">
        <v>0.05</v>
      </c>
      <c r="BD41" s="46" t="s">
        <v>86</v>
      </c>
    </row>
    <row r="42" spans="1:56" x14ac:dyDescent="0.55000000000000004">
      <c r="A42">
        <v>48</v>
      </c>
      <c r="B42" t="s">
        <v>73</v>
      </c>
      <c r="C42">
        <v>0</v>
      </c>
      <c r="D42">
        <v>0</v>
      </c>
      <c r="E42" s="6">
        <v>0</v>
      </c>
      <c r="F42">
        <v>0</v>
      </c>
      <c r="G42">
        <v>0</v>
      </c>
      <c r="H42">
        <v>0</v>
      </c>
      <c r="J42">
        <v>48</v>
      </c>
      <c r="K42" t="s">
        <v>73</v>
      </c>
      <c r="L42">
        <v>0.03</v>
      </c>
      <c r="M42">
        <v>0</v>
      </c>
      <c r="N42" s="6">
        <v>9.3055555555555558E-2</v>
      </c>
      <c r="O42">
        <v>1.1399999999999999</v>
      </c>
      <c r="P42">
        <v>0</v>
      </c>
      <c r="Q42">
        <v>0.01</v>
      </c>
      <c r="S42">
        <v>48</v>
      </c>
      <c r="T42" t="s">
        <v>73</v>
      </c>
      <c r="U42">
        <v>0.189</v>
      </c>
      <c r="V42">
        <v>0</v>
      </c>
      <c r="W42" s="6">
        <v>8.9583333333333334E-2</v>
      </c>
      <c r="X42">
        <v>2.11</v>
      </c>
      <c r="Y42">
        <v>0.01</v>
      </c>
      <c r="Z42">
        <v>0.05</v>
      </c>
      <c r="AB42">
        <v>48</v>
      </c>
      <c r="AC42" t="s">
        <v>73</v>
      </c>
      <c r="AD42">
        <v>0.223</v>
      </c>
      <c r="AE42">
        <v>0</v>
      </c>
      <c r="AF42" s="6">
        <v>8.9583333333333334E-2</v>
      </c>
      <c r="AG42">
        <v>2.2000000000000002</v>
      </c>
      <c r="AH42">
        <v>0.01</v>
      </c>
      <c r="AI42">
        <v>0.05</v>
      </c>
      <c r="AK42" s="31">
        <f t="shared" si="0"/>
        <v>48</v>
      </c>
      <c r="AL42" s="32">
        <f t="shared" si="1"/>
        <v>0</v>
      </c>
      <c r="AM42" s="37">
        <f t="shared" si="2"/>
        <v>0.01</v>
      </c>
      <c r="AN42" s="37">
        <f t="shared" si="3"/>
        <v>0.05</v>
      </c>
      <c r="AO42" s="33">
        <f t="shared" si="4"/>
        <v>0.05</v>
      </c>
      <c r="AP42" s="36"/>
      <c r="AR42" s="31" t="str">
        <f t="shared" si="5"/>
        <v>VG48</v>
      </c>
      <c r="AS42" s="32">
        <f t="shared" si="6"/>
        <v>0</v>
      </c>
      <c r="AT42" s="37">
        <f t="shared" si="7"/>
        <v>0.01</v>
      </c>
      <c r="AU42" s="37">
        <f t="shared" si="8"/>
        <v>0.03</v>
      </c>
      <c r="AV42" s="33">
        <f t="shared" si="9"/>
        <v>0.05</v>
      </c>
      <c r="AW42" s="34" t="str">
        <f t="shared" si="10"/>
        <v>-</v>
      </c>
      <c r="AY42" s="47" t="s">
        <v>109</v>
      </c>
      <c r="AZ42" s="42">
        <v>0</v>
      </c>
      <c r="BA42" s="42">
        <v>0.01</v>
      </c>
      <c r="BB42" s="42">
        <v>0.03</v>
      </c>
      <c r="BC42" s="42">
        <v>0.05</v>
      </c>
      <c r="BD42" s="46" t="s">
        <v>86</v>
      </c>
    </row>
    <row r="43" spans="1:56" x14ac:dyDescent="0.55000000000000004">
      <c r="A43">
        <v>49</v>
      </c>
      <c r="B43" t="s">
        <v>73</v>
      </c>
      <c r="C43">
        <v>0</v>
      </c>
      <c r="D43">
        <v>0</v>
      </c>
      <c r="E43" s="6">
        <v>0</v>
      </c>
      <c r="F43">
        <v>0</v>
      </c>
      <c r="G43">
        <v>0</v>
      </c>
      <c r="H43">
        <v>0</v>
      </c>
      <c r="J43">
        <v>49</v>
      </c>
      <c r="K43" t="s">
        <v>73</v>
      </c>
      <c r="L43">
        <v>2.5999999999999999E-2</v>
      </c>
      <c r="M43">
        <v>0</v>
      </c>
      <c r="N43" s="6">
        <v>9.7222222222222224E-2</v>
      </c>
      <c r="O43">
        <v>0.96</v>
      </c>
      <c r="P43">
        <v>0</v>
      </c>
      <c r="Q43">
        <v>0.01</v>
      </c>
      <c r="S43">
        <v>49</v>
      </c>
      <c r="T43" t="s">
        <v>73</v>
      </c>
      <c r="U43">
        <v>0.182</v>
      </c>
      <c r="V43">
        <v>0</v>
      </c>
      <c r="W43" s="6">
        <v>9.0972222222222218E-2</v>
      </c>
      <c r="X43">
        <v>1.92</v>
      </c>
      <c r="Y43">
        <v>0.01</v>
      </c>
      <c r="Z43">
        <v>0.05</v>
      </c>
      <c r="AB43">
        <v>49</v>
      </c>
      <c r="AC43" t="s">
        <v>73</v>
      </c>
      <c r="AD43">
        <v>0.221</v>
      </c>
      <c r="AE43">
        <v>0</v>
      </c>
      <c r="AF43" s="6">
        <v>9.0972222222222218E-2</v>
      </c>
      <c r="AG43">
        <v>2.04</v>
      </c>
      <c r="AH43">
        <v>0.01</v>
      </c>
      <c r="AI43">
        <v>0.05</v>
      </c>
      <c r="AK43" s="31">
        <f t="shared" si="0"/>
        <v>49</v>
      </c>
      <c r="AL43" s="32">
        <f t="shared" si="1"/>
        <v>0</v>
      </c>
      <c r="AM43" s="37">
        <f t="shared" si="2"/>
        <v>0.01</v>
      </c>
      <c r="AN43" s="37">
        <f t="shared" si="3"/>
        <v>0.05</v>
      </c>
      <c r="AO43" s="33">
        <f t="shared" si="4"/>
        <v>0.05</v>
      </c>
      <c r="AP43" s="36"/>
      <c r="AR43" s="31" t="str">
        <f t="shared" si="5"/>
        <v>VG49</v>
      </c>
      <c r="AS43" s="32">
        <f t="shared" si="6"/>
        <v>0</v>
      </c>
      <c r="AT43" s="37">
        <f t="shared" si="7"/>
        <v>0.01</v>
      </c>
      <c r="AU43" s="37">
        <f t="shared" si="8"/>
        <v>0.04</v>
      </c>
      <c r="AV43" s="33">
        <f t="shared" si="9"/>
        <v>0.05</v>
      </c>
      <c r="AW43" s="34" t="str">
        <f t="shared" si="10"/>
        <v>-</v>
      </c>
      <c r="AY43" s="47" t="s">
        <v>110</v>
      </c>
      <c r="AZ43" s="42">
        <v>0</v>
      </c>
      <c r="BA43" s="42">
        <v>0.01</v>
      </c>
      <c r="BB43" s="42">
        <v>0.04</v>
      </c>
      <c r="BC43" s="42">
        <v>0.05</v>
      </c>
      <c r="BD43" s="46" t="s">
        <v>86</v>
      </c>
    </row>
    <row r="44" spans="1:56" x14ac:dyDescent="0.55000000000000004">
      <c r="A44">
        <v>50</v>
      </c>
      <c r="B44" t="s">
        <v>73</v>
      </c>
      <c r="C44">
        <v>0</v>
      </c>
      <c r="D44">
        <v>0</v>
      </c>
      <c r="E44" s="6">
        <v>0</v>
      </c>
      <c r="F44">
        <v>0</v>
      </c>
      <c r="G44">
        <v>0</v>
      </c>
      <c r="H44">
        <v>0</v>
      </c>
      <c r="J44">
        <v>50</v>
      </c>
      <c r="K44" t="s">
        <v>73</v>
      </c>
      <c r="L44">
        <v>2.5000000000000001E-2</v>
      </c>
      <c r="M44">
        <v>0</v>
      </c>
      <c r="N44" s="6">
        <v>9.9999999999999992E-2</v>
      </c>
      <c r="O44">
        <v>0.9</v>
      </c>
      <c r="P44">
        <v>0</v>
      </c>
      <c r="Q44">
        <v>0.01</v>
      </c>
      <c r="S44">
        <v>50</v>
      </c>
      <c r="T44" t="s">
        <v>73</v>
      </c>
      <c r="U44">
        <v>0.17699999999999999</v>
      </c>
      <c r="V44">
        <v>0</v>
      </c>
      <c r="W44" s="6">
        <v>9.2361111111111116E-2</v>
      </c>
      <c r="X44">
        <v>1.77</v>
      </c>
      <c r="Y44">
        <v>0.01</v>
      </c>
      <c r="Z44">
        <v>0.05</v>
      </c>
      <c r="AB44">
        <v>50</v>
      </c>
      <c r="AC44" t="s">
        <v>73</v>
      </c>
      <c r="AD44">
        <v>0.219</v>
      </c>
      <c r="AE44">
        <v>0</v>
      </c>
      <c r="AF44" s="6">
        <v>9.1666666666666674E-2</v>
      </c>
      <c r="AG44">
        <v>1.85</v>
      </c>
      <c r="AH44">
        <v>0.01</v>
      </c>
      <c r="AI44">
        <v>0.06</v>
      </c>
      <c r="AK44" s="31">
        <f t="shared" si="0"/>
        <v>50</v>
      </c>
      <c r="AL44" s="32">
        <f t="shared" si="1"/>
        <v>0</v>
      </c>
      <c r="AM44" s="37">
        <f t="shared" si="2"/>
        <v>0.01</v>
      </c>
      <c r="AN44" s="37">
        <f t="shared" si="3"/>
        <v>0.05</v>
      </c>
      <c r="AO44" s="33">
        <f t="shared" si="4"/>
        <v>0.06</v>
      </c>
      <c r="AP44" s="36"/>
      <c r="AR44" s="31" t="str">
        <f t="shared" si="5"/>
        <v>VG50</v>
      </c>
      <c r="AS44" s="32">
        <f t="shared" si="6"/>
        <v>0</v>
      </c>
      <c r="AT44" s="37">
        <f t="shared" si="7"/>
        <v>0.01</v>
      </c>
      <c r="AU44" s="37">
        <f t="shared" si="8"/>
        <v>0.04</v>
      </c>
      <c r="AV44" s="33">
        <f t="shared" si="9"/>
        <v>0.05</v>
      </c>
      <c r="AW44" s="34" t="str">
        <f t="shared" si="10"/>
        <v>-</v>
      </c>
      <c r="AY44" s="47" t="s">
        <v>111</v>
      </c>
      <c r="AZ44" s="42">
        <v>0</v>
      </c>
      <c r="BA44" s="42">
        <v>0.01</v>
      </c>
      <c r="BB44" s="42">
        <v>0.04</v>
      </c>
      <c r="BC44" s="42">
        <v>0.05</v>
      </c>
      <c r="BD44" s="46" t="s">
        <v>86</v>
      </c>
    </row>
    <row r="45" spans="1:56" x14ac:dyDescent="0.55000000000000004">
      <c r="A45">
        <v>51</v>
      </c>
      <c r="B45" t="s">
        <v>73</v>
      </c>
      <c r="C45">
        <v>0</v>
      </c>
      <c r="D45">
        <v>0</v>
      </c>
      <c r="E45" s="6">
        <v>0</v>
      </c>
      <c r="F45">
        <v>0</v>
      </c>
      <c r="G45">
        <v>0</v>
      </c>
      <c r="H45">
        <v>0.01</v>
      </c>
      <c r="J45">
        <v>51</v>
      </c>
      <c r="K45" t="s">
        <v>73</v>
      </c>
      <c r="L45">
        <v>2.1999999999999999E-2</v>
      </c>
      <c r="M45">
        <v>0</v>
      </c>
      <c r="N45" s="6">
        <v>0.10347222222222223</v>
      </c>
      <c r="O45">
        <v>0.56999999999999995</v>
      </c>
      <c r="P45">
        <v>0</v>
      </c>
      <c r="Q45">
        <v>0.03</v>
      </c>
      <c r="S45">
        <v>51</v>
      </c>
      <c r="T45" t="s">
        <v>73</v>
      </c>
      <c r="U45">
        <v>0.17299999999999999</v>
      </c>
      <c r="V45">
        <v>0</v>
      </c>
      <c r="W45" s="6">
        <v>9.375E-2</v>
      </c>
      <c r="X45">
        <v>1.34</v>
      </c>
      <c r="Y45">
        <v>0.01</v>
      </c>
      <c r="Z45">
        <v>7.0000000000000007E-2</v>
      </c>
      <c r="AB45">
        <v>51</v>
      </c>
      <c r="AC45" t="s">
        <v>73</v>
      </c>
      <c r="AD45">
        <v>0.218</v>
      </c>
      <c r="AE45">
        <v>0</v>
      </c>
      <c r="AF45" s="6">
        <v>9.3055555555555558E-2</v>
      </c>
      <c r="AG45">
        <v>1.57</v>
      </c>
      <c r="AH45">
        <v>0.02</v>
      </c>
      <c r="AI45">
        <v>0.08</v>
      </c>
      <c r="AK45" s="31">
        <f t="shared" si="0"/>
        <v>51</v>
      </c>
      <c r="AL45" s="32">
        <f t="shared" si="1"/>
        <v>0.01</v>
      </c>
      <c r="AM45" s="37">
        <f t="shared" si="2"/>
        <v>0.03</v>
      </c>
      <c r="AN45" s="37">
        <f t="shared" si="3"/>
        <v>7.0000000000000007E-2</v>
      </c>
      <c r="AO45" s="33">
        <f t="shared" si="4"/>
        <v>0.08</v>
      </c>
      <c r="AP45" s="36"/>
      <c r="AR45" s="31" t="str">
        <f t="shared" si="5"/>
        <v>VG51</v>
      </c>
      <c r="AS45" s="32">
        <f t="shared" si="6"/>
        <v>0.01</v>
      </c>
      <c r="AT45" s="37">
        <f t="shared" si="7"/>
        <v>0.04</v>
      </c>
      <c r="AU45" s="37">
        <f t="shared" si="8"/>
        <v>0.05</v>
      </c>
      <c r="AV45" s="33">
        <f t="shared" si="9"/>
        <v>7.0000000000000007E-2</v>
      </c>
      <c r="AW45" s="34" t="str">
        <f t="shared" si="10"/>
        <v>-</v>
      </c>
      <c r="AY45" s="47" t="s">
        <v>112</v>
      </c>
      <c r="AZ45" s="42">
        <v>0.01</v>
      </c>
      <c r="BA45" s="42">
        <v>0.04</v>
      </c>
      <c r="BB45" s="42">
        <v>0.05</v>
      </c>
      <c r="BC45" s="42">
        <v>7.0000000000000007E-2</v>
      </c>
      <c r="BD45" s="46" t="s">
        <v>86</v>
      </c>
    </row>
    <row r="46" spans="1:56" x14ac:dyDescent="0.55000000000000004">
      <c r="A46">
        <v>54</v>
      </c>
      <c r="B46" t="s">
        <v>73</v>
      </c>
      <c r="C46">
        <v>8.1000000000000003E-2</v>
      </c>
      <c r="D46">
        <v>0</v>
      </c>
      <c r="E46" s="6">
        <v>9.0277777777777776E-2</v>
      </c>
      <c r="F46">
        <v>0.28000000000000003</v>
      </c>
      <c r="G46">
        <v>0</v>
      </c>
      <c r="H46">
        <v>0.33</v>
      </c>
      <c r="J46">
        <v>54</v>
      </c>
      <c r="K46" t="s">
        <v>73</v>
      </c>
      <c r="L46">
        <v>0.43099999999999999</v>
      </c>
      <c r="M46">
        <v>0</v>
      </c>
      <c r="N46" s="6">
        <v>7.7083333333333337E-2</v>
      </c>
      <c r="O46">
        <v>0.69</v>
      </c>
      <c r="P46">
        <v>0.03</v>
      </c>
      <c r="Q46">
        <v>0.45</v>
      </c>
      <c r="S46">
        <v>54</v>
      </c>
      <c r="T46" t="s">
        <v>73</v>
      </c>
      <c r="U46">
        <v>1.298</v>
      </c>
      <c r="V46">
        <v>0</v>
      </c>
      <c r="W46" s="6">
        <v>8.7500000000000008E-2</v>
      </c>
      <c r="X46">
        <v>1.1000000000000001</v>
      </c>
      <c r="Y46">
        <v>0.08</v>
      </c>
      <c r="Z46">
        <v>0.59</v>
      </c>
      <c r="AB46">
        <v>54</v>
      </c>
      <c r="AC46" t="s">
        <v>73</v>
      </c>
      <c r="AD46">
        <v>1.276</v>
      </c>
      <c r="AE46">
        <v>0</v>
      </c>
      <c r="AF46" s="6">
        <v>7.1527777777777787E-2</v>
      </c>
      <c r="AG46">
        <v>1.1100000000000001</v>
      </c>
      <c r="AH46">
        <v>0.08</v>
      </c>
      <c r="AI46">
        <v>0.59</v>
      </c>
      <c r="AK46" s="31">
        <f t="shared" si="0"/>
        <v>54</v>
      </c>
      <c r="AL46" s="32">
        <f t="shared" si="1"/>
        <v>0.33</v>
      </c>
      <c r="AM46" s="37">
        <f t="shared" si="2"/>
        <v>0.45</v>
      </c>
      <c r="AN46" s="37">
        <f t="shared" si="3"/>
        <v>0.59</v>
      </c>
      <c r="AO46" s="33">
        <f t="shared" si="4"/>
        <v>0.59</v>
      </c>
      <c r="AP46" s="36"/>
      <c r="AR46" s="31" t="str">
        <f t="shared" si="5"/>
        <v>VG54</v>
      </c>
      <c r="AS46" s="32">
        <f t="shared" si="6"/>
        <v>0.33</v>
      </c>
      <c r="AT46" s="37">
        <f t="shared" si="7"/>
        <v>0.46</v>
      </c>
      <c r="AU46" s="37">
        <f t="shared" si="8"/>
        <v>0.57999999999999996</v>
      </c>
      <c r="AV46" s="33">
        <f t="shared" si="9"/>
        <v>0.59</v>
      </c>
      <c r="AW46" s="34" t="str">
        <f t="shared" si="10"/>
        <v>-</v>
      </c>
      <c r="AY46" s="47" t="s">
        <v>113</v>
      </c>
      <c r="AZ46" s="42">
        <v>0.33</v>
      </c>
      <c r="BA46" s="42">
        <v>0.46</v>
      </c>
      <c r="BB46" s="42">
        <v>0.57999999999999996</v>
      </c>
      <c r="BC46" s="42">
        <v>0.59</v>
      </c>
      <c r="BD46" s="46" t="s">
        <v>86</v>
      </c>
    </row>
    <row r="47" spans="1:56" x14ac:dyDescent="0.55000000000000004">
      <c r="A47">
        <v>61</v>
      </c>
      <c r="B47" t="s">
        <v>73</v>
      </c>
      <c r="C47">
        <v>2E-3</v>
      </c>
      <c r="D47">
        <v>0</v>
      </c>
      <c r="E47" s="6">
        <v>8.6805555555555566E-2</v>
      </c>
      <c r="F47">
        <v>1.07</v>
      </c>
      <c r="G47">
        <v>0</v>
      </c>
      <c r="H47">
        <v>0.06</v>
      </c>
      <c r="J47">
        <v>61</v>
      </c>
      <c r="K47" t="s">
        <v>73</v>
      </c>
      <c r="L47">
        <v>3.3000000000000002E-2</v>
      </c>
      <c r="M47">
        <v>0</v>
      </c>
      <c r="N47" s="6">
        <v>7.2916666666666671E-2</v>
      </c>
      <c r="O47">
        <v>3.07</v>
      </c>
      <c r="P47">
        <v>0</v>
      </c>
      <c r="Q47">
        <v>0.14000000000000001</v>
      </c>
      <c r="S47">
        <v>61</v>
      </c>
      <c r="T47" t="s">
        <v>73</v>
      </c>
      <c r="U47">
        <v>7.1999999999999995E-2</v>
      </c>
      <c r="V47">
        <v>0</v>
      </c>
      <c r="W47" s="6">
        <v>8.6805555555555566E-2</v>
      </c>
      <c r="X47">
        <v>1.18</v>
      </c>
      <c r="Y47">
        <v>0</v>
      </c>
      <c r="Z47">
        <v>0.19</v>
      </c>
      <c r="AB47">
        <v>61</v>
      </c>
      <c r="AC47" t="s">
        <v>73</v>
      </c>
      <c r="AD47">
        <v>0.1</v>
      </c>
      <c r="AE47">
        <v>0</v>
      </c>
      <c r="AF47" s="6">
        <v>6.5972222222222224E-2</v>
      </c>
      <c r="AG47">
        <v>3.71</v>
      </c>
      <c r="AH47">
        <v>0.01</v>
      </c>
      <c r="AI47">
        <v>0.22</v>
      </c>
      <c r="AK47" s="31">
        <f t="shared" si="0"/>
        <v>61</v>
      </c>
      <c r="AL47" s="32">
        <f t="shared" si="1"/>
        <v>0.06</v>
      </c>
      <c r="AM47" s="37">
        <f t="shared" si="2"/>
        <v>0.14000000000000001</v>
      </c>
      <c r="AN47" s="37">
        <f t="shared" si="3"/>
        <v>0.19</v>
      </c>
      <c r="AO47" s="33">
        <f t="shared" si="4"/>
        <v>0.22</v>
      </c>
      <c r="AP47" s="36"/>
      <c r="AR47" s="31" t="str">
        <f t="shared" si="5"/>
        <v>VB61</v>
      </c>
      <c r="AS47" s="32">
        <f t="shared" si="6"/>
        <v>0.06</v>
      </c>
      <c r="AT47" s="37">
        <f t="shared" si="7"/>
        <v>0.15</v>
      </c>
      <c r="AU47" s="37">
        <f t="shared" si="8"/>
        <v>0.19</v>
      </c>
      <c r="AV47" s="33">
        <f t="shared" si="9"/>
        <v>0.2</v>
      </c>
      <c r="AW47" s="34" t="str">
        <f t="shared" si="10"/>
        <v>-</v>
      </c>
      <c r="AY47" s="47" t="s">
        <v>114</v>
      </c>
      <c r="AZ47" s="42">
        <v>0.06</v>
      </c>
      <c r="BA47" s="42">
        <v>0.15</v>
      </c>
      <c r="BB47" s="42">
        <v>0.19</v>
      </c>
      <c r="BC47" s="42">
        <v>0.2</v>
      </c>
      <c r="BD47" s="46" t="s">
        <v>86</v>
      </c>
    </row>
    <row r="48" spans="1:56" x14ac:dyDescent="0.55000000000000004">
      <c r="A48">
        <v>64</v>
      </c>
      <c r="B48" t="s">
        <v>73</v>
      </c>
      <c r="C48">
        <v>1.9E-2</v>
      </c>
      <c r="D48">
        <v>0</v>
      </c>
      <c r="E48" s="6">
        <v>9.0972222222222218E-2</v>
      </c>
      <c r="F48">
        <v>0.49</v>
      </c>
      <c r="G48">
        <v>0</v>
      </c>
      <c r="H48">
        <v>0.02</v>
      </c>
      <c r="J48">
        <v>64</v>
      </c>
      <c r="K48" t="s">
        <v>73</v>
      </c>
      <c r="L48">
        <v>0.66800000000000004</v>
      </c>
      <c r="M48">
        <v>0</v>
      </c>
      <c r="N48" s="6">
        <v>8.4027777777777771E-2</v>
      </c>
      <c r="O48">
        <v>1.91</v>
      </c>
      <c r="P48">
        <v>0.11</v>
      </c>
      <c r="Q48">
        <v>0.17</v>
      </c>
      <c r="S48">
        <v>64</v>
      </c>
      <c r="T48" t="s">
        <v>73</v>
      </c>
      <c r="U48">
        <v>2.0219999999999998</v>
      </c>
      <c r="V48">
        <v>0</v>
      </c>
      <c r="W48" s="6">
        <v>8.819444444444445E-2</v>
      </c>
      <c r="X48">
        <v>2.81</v>
      </c>
      <c r="Y48">
        <v>0.32</v>
      </c>
      <c r="Z48">
        <v>0.36</v>
      </c>
      <c r="AB48">
        <v>64</v>
      </c>
      <c r="AC48" t="s">
        <v>73</v>
      </c>
      <c r="AD48">
        <v>1.9490000000000001</v>
      </c>
      <c r="AE48">
        <v>0</v>
      </c>
      <c r="AF48" s="6">
        <v>7.4305555555555555E-2</v>
      </c>
      <c r="AG48">
        <v>2.77</v>
      </c>
      <c r="AH48">
        <v>0.31</v>
      </c>
      <c r="AI48">
        <v>0.35</v>
      </c>
      <c r="AK48" s="31">
        <f t="shared" si="0"/>
        <v>64</v>
      </c>
      <c r="AL48" s="32">
        <f t="shared" si="1"/>
        <v>0.02</v>
      </c>
      <c r="AM48" s="37">
        <f t="shared" si="2"/>
        <v>0.17</v>
      </c>
      <c r="AN48" s="37">
        <f t="shared" si="3"/>
        <v>0.36</v>
      </c>
      <c r="AO48" s="33">
        <f t="shared" si="4"/>
        <v>0.35</v>
      </c>
      <c r="AP48" s="36"/>
      <c r="AR48" s="31" t="str">
        <f t="shared" si="5"/>
        <v>VG64</v>
      </c>
      <c r="AS48" s="32">
        <f t="shared" si="6"/>
        <v>0.02</v>
      </c>
      <c r="AT48" s="37">
        <f t="shared" si="7"/>
        <v>0.18</v>
      </c>
      <c r="AU48" s="37">
        <f t="shared" si="8"/>
        <v>0.32</v>
      </c>
      <c r="AV48" s="33">
        <f t="shared" si="9"/>
        <v>0.38</v>
      </c>
      <c r="AW48" s="34" t="str">
        <f t="shared" si="10"/>
        <v>-</v>
      </c>
      <c r="AY48" s="47" t="s">
        <v>115</v>
      </c>
      <c r="AZ48" s="42">
        <v>0.02</v>
      </c>
      <c r="BA48" s="42">
        <v>0.18</v>
      </c>
      <c r="BB48" s="42">
        <v>0.32</v>
      </c>
      <c r="BC48" s="42">
        <v>0.38</v>
      </c>
      <c r="BD48" s="46" t="s">
        <v>86</v>
      </c>
    </row>
    <row r="49" spans="1:56" x14ac:dyDescent="0.55000000000000004">
      <c r="A49">
        <v>3031</v>
      </c>
      <c r="B49" t="s">
        <v>73</v>
      </c>
      <c r="C49">
        <v>3.0000000000000001E-3</v>
      </c>
      <c r="D49">
        <v>0</v>
      </c>
      <c r="E49" s="6">
        <v>8.6805555555555566E-2</v>
      </c>
      <c r="F49">
        <v>1.2</v>
      </c>
      <c r="G49">
        <v>0.06</v>
      </c>
      <c r="H49">
        <v>0.2</v>
      </c>
      <c r="J49">
        <v>3031</v>
      </c>
      <c r="K49" t="s">
        <v>73</v>
      </c>
      <c r="L49">
        <v>1.4E-2</v>
      </c>
      <c r="M49">
        <v>0</v>
      </c>
      <c r="N49" s="6">
        <v>6.9444444444444434E-2</v>
      </c>
      <c r="O49">
        <v>1.96</v>
      </c>
      <c r="P49">
        <v>0.31</v>
      </c>
      <c r="Q49">
        <v>0.43</v>
      </c>
      <c r="S49">
        <v>3031</v>
      </c>
      <c r="T49" t="s">
        <v>73</v>
      </c>
      <c r="U49">
        <v>2.9000000000000001E-2</v>
      </c>
      <c r="V49">
        <v>0</v>
      </c>
      <c r="W49" s="6">
        <v>8.6805555555555566E-2</v>
      </c>
      <c r="X49">
        <v>2.5499999999999998</v>
      </c>
      <c r="Y49">
        <v>0.62</v>
      </c>
      <c r="Z49">
        <v>0.61</v>
      </c>
      <c r="AB49">
        <v>3031</v>
      </c>
      <c r="AC49" t="s">
        <v>73</v>
      </c>
      <c r="AD49">
        <v>4.2999999999999997E-2</v>
      </c>
      <c r="AE49">
        <v>0</v>
      </c>
      <c r="AF49" s="6">
        <v>6.5972222222222224E-2</v>
      </c>
      <c r="AG49">
        <v>2.82</v>
      </c>
      <c r="AH49">
        <v>0.93</v>
      </c>
      <c r="AI49">
        <v>0.81</v>
      </c>
      <c r="AK49" s="31">
        <f t="shared" si="0"/>
        <v>3031</v>
      </c>
      <c r="AL49" s="32">
        <f t="shared" si="1"/>
        <v>0.2</v>
      </c>
      <c r="AM49" s="37">
        <f t="shared" si="2"/>
        <v>0.43</v>
      </c>
      <c r="AN49" s="37">
        <f t="shared" si="3"/>
        <v>0.61</v>
      </c>
      <c r="AO49" s="33">
        <f t="shared" si="4"/>
        <v>0.81</v>
      </c>
      <c r="AP49" s="36"/>
      <c r="AR49" s="31">
        <f>AK49</f>
        <v>3031</v>
      </c>
      <c r="AS49" s="32">
        <f>AL49</f>
        <v>0.2</v>
      </c>
      <c r="AT49" s="37">
        <f>AM49</f>
        <v>0.43</v>
      </c>
      <c r="AU49" s="37">
        <f>AN49</f>
        <v>0.61</v>
      </c>
      <c r="AV49" s="33">
        <f>AO49</f>
        <v>0.81</v>
      </c>
      <c r="AW49" s="34" t="str">
        <f t="shared" si="10"/>
        <v>C2</v>
      </c>
      <c r="AY49" s="47">
        <v>3031</v>
      </c>
      <c r="AZ49" s="42">
        <v>0.2</v>
      </c>
      <c r="BA49" s="42">
        <v>0.51</v>
      </c>
      <c r="BB49" s="42">
        <v>0.86</v>
      </c>
      <c r="BC49" s="42">
        <v>1</v>
      </c>
      <c r="BD49" s="46" t="s">
        <v>116</v>
      </c>
    </row>
    <row r="50" spans="1:56" x14ac:dyDescent="0.55000000000000004">
      <c r="A50">
        <v>3032</v>
      </c>
      <c r="B50" t="s">
        <v>73</v>
      </c>
      <c r="C50">
        <v>6.0000000000000001E-3</v>
      </c>
      <c r="D50">
        <v>0</v>
      </c>
      <c r="E50" s="6">
        <v>8.3333333333333329E-2</v>
      </c>
      <c r="F50">
        <v>1.59</v>
      </c>
      <c r="G50">
        <v>0.04</v>
      </c>
      <c r="H50">
        <v>0.13</v>
      </c>
      <c r="J50">
        <v>3032</v>
      </c>
      <c r="K50" t="s">
        <v>73</v>
      </c>
      <c r="L50">
        <v>2.9000000000000001E-2</v>
      </c>
      <c r="M50">
        <v>0</v>
      </c>
      <c r="N50" s="6">
        <v>6.5972222222222224E-2</v>
      </c>
      <c r="O50">
        <v>2.5</v>
      </c>
      <c r="P50">
        <v>0.18</v>
      </c>
      <c r="Q50">
        <v>0.28999999999999998</v>
      </c>
      <c r="S50">
        <v>3032</v>
      </c>
      <c r="T50" t="s">
        <v>73</v>
      </c>
      <c r="U50">
        <v>0.05</v>
      </c>
      <c r="V50">
        <v>0</v>
      </c>
      <c r="W50" s="6">
        <v>8.6805555555555566E-2</v>
      </c>
      <c r="X50">
        <v>2.84</v>
      </c>
      <c r="Y50">
        <v>0.32</v>
      </c>
      <c r="Z50">
        <v>0.39</v>
      </c>
      <c r="AB50">
        <v>3032</v>
      </c>
      <c r="AC50" t="s">
        <v>73</v>
      </c>
      <c r="AD50">
        <v>8.1000000000000003E-2</v>
      </c>
      <c r="AE50">
        <v>0</v>
      </c>
      <c r="AF50" s="6">
        <v>6.5972222222222224E-2</v>
      </c>
      <c r="AG50">
        <v>3.26</v>
      </c>
      <c r="AH50">
        <v>0.52</v>
      </c>
      <c r="AI50">
        <v>0.5</v>
      </c>
      <c r="AK50" s="31">
        <f t="shared" si="0"/>
        <v>3032</v>
      </c>
      <c r="AL50" s="32">
        <f t="shared" si="1"/>
        <v>0.13</v>
      </c>
      <c r="AM50" s="37">
        <f t="shared" si="2"/>
        <v>0.28999999999999998</v>
      </c>
      <c r="AN50" s="37">
        <f t="shared" si="3"/>
        <v>0.39</v>
      </c>
      <c r="AO50" s="33">
        <f t="shared" si="4"/>
        <v>0.5</v>
      </c>
      <c r="AP50" s="36"/>
      <c r="AR50" s="31">
        <f t="shared" ref="AR50:AR113" si="11">AK50</f>
        <v>3032</v>
      </c>
      <c r="AS50" s="32">
        <f t="shared" ref="AS50:AS113" si="12">AL50</f>
        <v>0.13</v>
      </c>
      <c r="AT50" s="37">
        <f t="shared" ref="AT50:AT113" si="13">AM50</f>
        <v>0.28999999999999998</v>
      </c>
      <c r="AU50" s="37">
        <f t="shared" ref="AU50:AU113" si="14">AN50</f>
        <v>0.39</v>
      </c>
      <c r="AV50" s="33">
        <f t="shared" ref="AV50:AV113" si="15">AO50</f>
        <v>0.5</v>
      </c>
      <c r="AW50" s="34" t="str">
        <f t="shared" ref="AW50:AW113" si="16">VLOOKUP(AR50,$AY$19:$BD$632,6,0)</f>
        <v>C2</v>
      </c>
      <c r="AY50" s="47">
        <v>3032</v>
      </c>
      <c r="AZ50" s="42">
        <v>0.13</v>
      </c>
      <c r="BA50" s="42">
        <v>0.34</v>
      </c>
      <c r="BB50" s="42">
        <v>0.53</v>
      </c>
      <c r="BC50" s="42">
        <v>0.6</v>
      </c>
      <c r="BD50" s="46" t="s">
        <v>116</v>
      </c>
    </row>
    <row r="51" spans="1:56" x14ac:dyDescent="0.55000000000000004">
      <c r="A51">
        <v>3033</v>
      </c>
      <c r="B51" t="s">
        <v>73</v>
      </c>
      <c r="C51">
        <v>8.0000000000000002E-3</v>
      </c>
      <c r="D51">
        <v>0</v>
      </c>
      <c r="E51" s="6">
        <v>8.6805555555555566E-2</v>
      </c>
      <c r="F51">
        <v>2.19</v>
      </c>
      <c r="G51">
        <v>0.04</v>
      </c>
      <c r="H51">
        <v>0.13</v>
      </c>
      <c r="J51">
        <v>3033</v>
      </c>
      <c r="K51" t="s">
        <v>73</v>
      </c>
      <c r="L51">
        <v>3.7999999999999999E-2</v>
      </c>
      <c r="M51">
        <v>0</v>
      </c>
      <c r="N51" s="6">
        <v>6.5972222222222224E-2</v>
      </c>
      <c r="O51">
        <v>3.45</v>
      </c>
      <c r="P51">
        <v>0.17</v>
      </c>
      <c r="Q51">
        <v>0.28000000000000003</v>
      </c>
      <c r="S51">
        <v>3033</v>
      </c>
      <c r="T51" t="s">
        <v>73</v>
      </c>
      <c r="U51">
        <v>7.2999999999999995E-2</v>
      </c>
      <c r="V51">
        <v>0</v>
      </c>
      <c r="W51" s="6">
        <v>8.6805555555555566E-2</v>
      </c>
      <c r="X51">
        <v>4.13</v>
      </c>
      <c r="Y51">
        <v>0.32</v>
      </c>
      <c r="Z51">
        <v>0.39</v>
      </c>
      <c r="AB51">
        <v>3033</v>
      </c>
      <c r="AC51" t="s">
        <v>73</v>
      </c>
      <c r="AD51">
        <v>0.113</v>
      </c>
      <c r="AE51">
        <v>0</v>
      </c>
      <c r="AF51" s="6">
        <v>6.5972222222222224E-2</v>
      </c>
      <c r="AG51">
        <v>4.6399999999999997</v>
      </c>
      <c r="AH51">
        <v>0.5</v>
      </c>
      <c r="AI51">
        <v>0.5</v>
      </c>
      <c r="AK51" s="31">
        <f t="shared" si="0"/>
        <v>3033</v>
      </c>
      <c r="AL51" s="32">
        <f t="shared" si="1"/>
        <v>0.13</v>
      </c>
      <c r="AM51" s="37">
        <f t="shared" si="2"/>
        <v>0.28000000000000003</v>
      </c>
      <c r="AN51" s="37">
        <f t="shared" si="3"/>
        <v>0.39</v>
      </c>
      <c r="AO51" s="33">
        <f t="shared" si="4"/>
        <v>0.5</v>
      </c>
      <c r="AP51" s="36"/>
      <c r="AR51" s="31">
        <f t="shared" si="11"/>
        <v>3033</v>
      </c>
      <c r="AS51" s="32">
        <f t="shared" si="12"/>
        <v>0.13</v>
      </c>
      <c r="AT51" s="37">
        <f t="shared" si="13"/>
        <v>0.28000000000000003</v>
      </c>
      <c r="AU51" s="37">
        <f t="shared" si="14"/>
        <v>0.39</v>
      </c>
      <c r="AV51" s="33">
        <f t="shared" si="15"/>
        <v>0.5</v>
      </c>
      <c r="AW51" s="34" t="str">
        <f t="shared" si="16"/>
        <v>C2</v>
      </c>
      <c r="AY51" s="47">
        <v>3033</v>
      </c>
      <c r="AZ51" s="42">
        <v>0.13</v>
      </c>
      <c r="BA51" s="42">
        <v>0.33</v>
      </c>
      <c r="BB51" s="42">
        <v>0.52</v>
      </c>
      <c r="BC51" s="42">
        <v>0.59</v>
      </c>
      <c r="BD51" s="46" t="s">
        <v>116</v>
      </c>
    </row>
    <row r="52" spans="1:56" x14ac:dyDescent="0.55000000000000004">
      <c r="A52">
        <v>3034</v>
      </c>
      <c r="B52" t="s">
        <v>73</v>
      </c>
      <c r="C52">
        <v>0.01</v>
      </c>
      <c r="D52">
        <v>0</v>
      </c>
      <c r="E52" s="6">
        <v>8.6805555555555566E-2</v>
      </c>
      <c r="F52">
        <v>2.82</v>
      </c>
      <c r="G52">
        <v>0.02</v>
      </c>
      <c r="H52">
        <v>0.1</v>
      </c>
      <c r="J52">
        <v>3034</v>
      </c>
      <c r="K52" t="s">
        <v>73</v>
      </c>
      <c r="L52">
        <v>4.8000000000000001E-2</v>
      </c>
      <c r="M52">
        <v>0</v>
      </c>
      <c r="N52" s="6">
        <v>6.9444444444444434E-2</v>
      </c>
      <c r="O52">
        <v>4.47</v>
      </c>
      <c r="P52">
        <v>0.1</v>
      </c>
      <c r="Q52">
        <v>0.21</v>
      </c>
      <c r="S52">
        <v>3034</v>
      </c>
      <c r="T52" t="s">
        <v>73</v>
      </c>
      <c r="U52">
        <v>9.2999999999999999E-2</v>
      </c>
      <c r="V52">
        <v>0</v>
      </c>
      <c r="W52" s="6">
        <v>8.6805555555555566E-2</v>
      </c>
      <c r="X52">
        <v>5.39</v>
      </c>
      <c r="Y52">
        <v>0.19</v>
      </c>
      <c r="Z52">
        <v>0.28999999999999998</v>
      </c>
      <c r="AB52">
        <v>3034</v>
      </c>
      <c r="AC52" t="s">
        <v>73</v>
      </c>
      <c r="AD52">
        <v>0.14299999999999999</v>
      </c>
      <c r="AE52">
        <v>0</v>
      </c>
      <c r="AF52" s="6">
        <v>6.5972222222222224E-2</v>
      </c>
      <c r="AG52">
        <v>6.09</v>
      </c>
      <c r="AH52">
        <v>0.28999999999999998</v>
      </c>
      <c r="AI52">
        <v>0.37</v>
      </c>
      <c r="AK52" s="31">
        <f t="shared" si="0"/>
        <v>3034</v>
      </c>
      <c r="AL52" s="32">
        <f t="shared" si="1"/>
        <v>0.1</v>
      </c>
      <c r="AM52" s="37">
        <f t="shared" si="2"/>
        <v>0.21</v>
      </c>
      <c r="AN52" s="37">
        <f t="shared" si="3"/>
        <v>0.28999999999999998</v>
      </c>
      <c r="AO52" s="33">
        <f t="shared" si="4"/>
        <v>0.37</v>
      </c>
      <c r="AP52" s="36"/>
      <c r="AR52" s="31">
        <f t="shared" si="11"/>
        <v>3034</v>
      </c>
      <c r="AS52" s="32">
        <f t="shared" si="12"/>
        <v>0.1</v>
      </c>
      <c r="AT52" s="37">
        <f t="shared" si="13"/>
        <v>0.21</v>
      </c>
      <c r="AU52" s="37">
        <f t="shared" si="14"/>
        <v>0.28999999999999998</v>
      </c>
      <c r="AV52" s="33">
        <f t="shared" si="15"/>
        <v>0.37</v>
      </c>
      <c r="AW52" s="34" t="str">
        <f t="shared" si="16"/>
        <v>C2</v>
      </c>
      <c r="AY52" s="47">
        <v>3034</v>
      </c>
      <c r="AZ52" s="42">
        <v>0.1</v>
      </c>
      <c r="BA52" s="42">
        <v>0.25</v>
      </c>
      <c r="BB52" s="42">
        <v>0.38</v>
      </c>
      <c r="BC52" s="42">
        <v>0.43</v>
      </c>
      <c r="BD52" s="46" t="s">
        <v>116</v>
      </c>
    </row>
    <row r="53" spans="1:56" x14ac:dyDescent="0.55000000000000004">
      <c r="A53">
        <v>3035</v>
      </c>
      <c r="B53" t="s">
        <v>73</v>
      </c>
      <c r="C53">
        <v>1.0999999999999999E-2</v>
      </c>
      <c r="D53">
        <v>0</v>
      </c>
      <c r="E53" s="6">
        <v>8.6805555555555566E-2</v>
      </c>
      <c r="F53">
        <v>2.67</v>
      </c>
      <c r="G53">
        <v>0.03</v>
      </c>
      <c r="H53">
        <v>0.11</v>
      </c>
      <c r="J53">
        <v>3035</v>
      </c>
      <c r="K53" t="s">
        <v>73</v>
      </c>
      <c r="L53">
        <v>5.5E-2</v>
      </c>
      <c r="M53">
        <v>0</v>
      </c>
      <c r="N53" s="6">
        <v>6.9444444444444434E-2</v>
      </c>
      <c r="O53">
        <v>4.28</v>
      </c>
      <c r="P53">
        <v>0.12</v>
      </c>
      <c r="Q53">
        <v>0.24</v>
      </c>
      <c r="S53">
        <v>3035</v>
      </c>
      <c r="T53" t="s">
        <v>73</v>
      </c>
      <c r="U53">
        <v>0.11</v>
      </c>
      <c r="V53">
        <v>0</v>
      </c>
      <c r="W53" s="6">
        <v>8.6805555555555566E-2</v>
      </c>
      <c r="X53">
        <v>5.22</v>
      </c>
      <c r="Y53">
        <v>0.25</v>
      </c>
      <c r="Z53">
        <v>0.34</v>
      </c>
      <c r="AB53">
        <v>3035</v>
      </c>
      <c r="AC53" t="s">
        <v>73</v>
      </c>
      <c r="AD53">
        <v>0.16500000000000001</v>
      </c>
      <c r="AE53">
        <v>0</v>
      </c>
      <c r="AF53" s="6">
        <v>6.5972222222222224E-2</v>
      </c>
      <c r="AG53">
        <v>5.83</v>
      </c>
      <c r="AH53">
        <v>0.37</v>
      </c>
      <c r="AI53">
        <v>0.42</v>
      </c>
      <c r="AK53" s="31">
        <f t="shared" si="0"/>
        <v>3035</v>
      </c>
      <c r="AL53" s="32">
        <f t="shared" si="1"/>
        <v>0.11</v>
      </c>
      <c r="AM53" s="37">
        <f t="shared" si="2"/>
        <v>0.24</v>
      </c>
      <c r="AN53" s="37">
        <f t="shared" si="3"/>
        <v>0.34</v>
      </c>
      <c r="AO53" s="33">
        <f t="shared" si="4"/>
        <v>0.42</v>
      </c>
      <c r="AP53" s="36"/>
      <c r="AR53" s="31">
        <f t="shared" si="11"/>
        <v>3035</v>
      </c>
      <c r="AS53" s="32">
        <f t="shared" si="12"/>
        <v>0.11</v>
      </c>
      <c r="AT53" s="37">
        <f t="shared" si="13"/>
        <v>0.24</v>
      </c>
      <c r="AU53" s="37">
        <f t="shared" si="14"/>
        <v>0.34</v>
      </c>
      <c r="AV53" s="33">
        <f t="shared" si="15"/>
        <v>0.42</v>
      </c>
      <c r="AW53" s="34" t="str">
        <f t="shared" si="16"/>
        <v>C2</v>
      </c>
      <c r="AY53" s="47">
        <v>3035</v>
      </c>
      <c r="AZ53" s="42">
        <v>0.11</v>
      </c>
      <c r="BA53" s="42">
        <v>0.27</v>
      </c>
      <c r="BB53" s="42">
        <v>0.44</v>
      </c>
      <c r="BC53" s="42">
        <v>0.5</v>
      </c>
      <c r="BD53" s="46" t="s">
        <v>116</v>
      </c>
    </row>
    <row r="54" spans="1:56" x14ac:dyDescent="0.55000000000000004">
      <c r="A54">
        <v>3036</v>
      </c>
      <c r="B54" t="s">
        <v>73</v>
      </c>
      <c r="C54">
        <v>3.0000000000000001E-3</v>
      </c>
      <c r="D54">
        <v>0</v>
      </c>
      <c r="E54" s="6">
        <v>8.6805555555555566E-2</v>
      </c>
      <c r="F54">
        <v>1.48</v>
      </c>
      <c r="G54">
        <v>0.01</v>
      </c>
      <c r="H54">
        <v>0.06</v>
      </c>
      <c r="J54">
        <v>3036</v>
      </c>
      <c r="K54" t="s">
        <v>73</v>
      </c>
      <c r="L54">
        <v>1.4E-2</v>
      </c>
      <c r="M54">
        <v>0</v>
      </c>
      <c r="N54" s="6">
        <v>7.2916666666666671E-2</v>
      </c>
      <c r="O54">
        <v>2.46</v>
      </c>
      <c r="P54">
        <v>0.04</v>
      </c>
      <c r="Q54">
        <v>0.14000000000000001</v>
      </c>
      <c r="S54">
        <v>3036</v>
      </c>
      <c r="T54" t="s">
        <v>73</v>
      </c>
      <c r="U54">
        <v>3.6999999999999998E-2</v>
      </c>
      <c r="V54">
        <v>0</v>
      </c>
      <c r="W54" s="6">
        <v>8.6805555555555566E-2</v>
      </c>
      <c r="X54">
        <v>3.27</v>
      </c>
      <c r="Y54">
        <v>0.1</v>
      </c>
      <c r="Z54">
        <v>0.22</v>
      </c>
      <c r="AB54">
        <v>3036</v>
      </c>
      <c r="AC54" t="s">
        <v>73</v>
      </c>
      <c r="AD54">
        <v>4.4999999999999998E-2</v>
      </c>
      <c r="AE54">
        <v>0</v>
      </c>
      <c r="AF54" s="6">
        <v>6.5972222222222224E-2</v>
      </c>
      <c r="AG54">
        <v>3.46</v>
      </c>
      <c r="AH54">
        <v>0.13</v>
      </c>
      <c r="AI54">
        <v>0.24</v>
      </c>
      <c r="AK54" s="31">
        <f t="shared" si="0"/>
        <v>3036</v>
      </c>
      <c r="AL54" s="32">
        <f t="shared" si="1"/>
        <v>0.06</v>
      </c>
      <c r="AM54" s="37">
        <f t="shared" si="2"/>
        <v>0.14000000000000001</v>
      </c>
      <c r="AN54" s="37">
        <f t="shared" si="3"/>
        <v>0.22</v>
      </c>
      <c r="AO54" s="33">
        <f t="shared" si="4"/>
        <v>0.24</v>
      </c>
      <c r="AP54" s="36"/>
      <c r="AR54" s="31">
        <f t="shared" si="11"/>
        <v>3036</v>
      </c>
      <c r="AS54" s="32">
        <f t="shared" si="12"/>
        <v>0.06</v>
      </c>
      <c r="AT54" s="37">
        <f t="shared" si="13"/>
        <v>0.14000000000000001</v>
      </c>
      <c r="AU54" s="37">
        <f t="shared" si="14"/>
        <v>0.22</v>
      </c>
      <c r="AV54" s="33">
        <f t="shared" si="15"/>
        <v>0.24</v>
      </c>
      <c r="AW54" s="34" t="str">
        <f t="shared" si="16"/>
        <v>C2</v>
      </c>
      <c r="AY54" s="47">
        <v>3036</v>
      </c>
      <c r="AZ54" s="42">
        <v>0.06</v>
      </c>
      <c r="BA54" s="42">
        <v>0.15</v>
      </c>
      <c r="BB54" s="42">
        <v>0.24</v>
      </c>
      <c r="BC54" s="42">
        <v>0.28000000000000003</v>
      </c>
      <c r="BD54" s="46" t="s">
        <v>116</v>
      </c>
    </row>
    <row r="55" spans="1:56" x14ac:dyDescent="0.55000000000000004">
      <c r="A55">
        <v>3037</v>
      </c>
      <c r="B55" t="s">
        <v>73</v>
      </c>
      <c r="C55">
        <v>1.4999999999999999E-2</v>
      </c>
      <c r="D55">
        <v>0</v>
      </c>
      <c r="E55" s="6">
        <v>8.6805555555555566E-2</v>
      </c>
      <c r="F55">
        <v>2.9</v>
      </c>
      <c r="G55">
        <v>0.03</v>
      </c>
      <c r="H55">
        <v>0.12</v>
      </c>
      <c r="J55">
        <v>3037</v>
      </c>
      <c r="K55" t="s">
        <v>73</v>
      </c>
      <c r="L55">
        <v>7.2999999999999995E-2</v>
      </c>
      <c r="M55">
        <v>0</v>
      </c>
      <c r="N55" s="6">
        <v>6.9444444444444434E-2</v>
      </c>
      <c r="O55">
        <v>4.6500000000000004</v>
      </c>
      <c r="P55">
        <v>0.16</v>
      </c>
      <c r="Q55">
        <v>0.27</v>
      </c>
      <c r="S55">
        <v>3037</v>
      </c>
      <c r="T55" t="s">
        <v>73</v>
      </c>
      <c r="U55">
        <v>0.156</v>
      </c>
      <c r="V55">
        <v>0</v>
      </c>
      <c r="W55" s="6">
        <v>8.6805555555555566E-2</v>
      </c>
      <c r="X55">
        <v>5.74</v>
      </c>
      <c r="Y55">
        <v>0.35</v>
      </c>
      <c r="Z55">
        <v>0.41</v>
      </c>
      <c r="AB55">
        <v>3037</v>
      </c>
      <c r="AC55" t="s">
        <v>73</v>
      </c>
      <c r="AD55">
        <v>0.22500000000000001</v>
      </c>
      <c r="AE55">
        <v>0</v>
      </c>
      <c r="AF55" s="6">
        <v>6.5972222222222224E-2</v>
      </c>
      <c r="AG55">
        <v>6.31</v>
      </c>
      <c r="AH55">
        <v>0.5</v>
      </c>
      <c r="AI55">
        <v>0.5</v>
      </c>
      <c r="AK55" s="31">
        <f t="shared" si="0"/>
        <v>3037</v>
      </c>
      <c r="AL55" s="32">
        <f t="shared" si="1"/>
        <v>0.12</v>
      </c>
      <c r="AM55" s="37">
        <f t="shared" si="2"/>
        <v>0.27</v>
      </c>
      <c r="AN55" s="37">
        <f t="shared" si="3"/>
        <v>0.41</v>
      </c>
      <c r="AO55" s="33">
        <f t="shared" si="4"/>
        <v>0.5</v>
      </c>
      <c r="AP55" s="36"/>
      <c r="AR55" s="31">
        <f t="shared" si="11"/>
        <v>3037</v>
      </c>
      <c r="AS55" s="32">
        <f t="shared" si="12"/>
        <v>0.12</v>
      </c>
      <c r="AT55" s="37">
        <f t="shared" si="13"/>
        <v>0.27</v>
      </c>
      <c r="AU55" s="37">
        <f t="shared" si="14"/>
        <v>0.41</v>
      </c>
      <c r="AV55" s="33">
        <f t="shared" si="15"/>
        <v>0.5</v>
      </c>
      <c r="AW55" s="34" t="str">
        <f t="shared" si="16"/>
        <v>C2</v>
      </c>
      <c r="AY55" s="47">
        <v>3037</v>
      </c>
      <c r="AZ55" s="42">
        <v>0.12</v>
      </c>
      <c r="BA55" s="42">
        <v>0.31</v>
      </c>
      <c r="BB55" s="42">
        <v>0.52</v>
      </c>
      <c r="BC55" s="42">
        <v>0.61</v>
      </c>
      <c r="BD55" s="46" t="s">
        <v>116</v>
      </c>
    </row>
    <row r="56" spans="1:56" x14ac:dyDescent="0.55000000000000004">
      <c r="A56">
        <v>3038</v>
      </c>
      <c r="B56" t="s">
        <v>73</v>
      </c>
      <c r="C56">
        <v>1.6E-2</v>
      </c>
      <c r="D56">
        <v>0</v>
      </c>
      <c r="E56" s="6">
        <v>8.6805555555555566E-2</v>
      </c>
      <c r="F56">
        <v>2.89</v>
      </c>
      <c r="G56">
        <v>0.02</v>
      </c>
      <c r="H56">
        <v>0.09</v>
      </c>
      <c r="J56">
        <v>3038</v>
      </c>
      <c r="K56" t="s">
        <v>73</v>
      </c>
      <c r="L56">
        <v>7.9000000000000001E-2</v>
      </c>
      <c r="M56">
        <v>0</v>
      </c>
      <c r="N56" s="6">
        <v>6.9444444444444434E-2</v>
      </c>
      <c r="O56">
        <v>4.68</v>
      </c>
      <c r="P56">
        <v>0.08</v>
      </c>
      <c r="Q56">
        <v>0.19</v>
      </c>
      <c r="S56">
        <v>3038</v>
      </c>
      <c r="T56" t="s">
        <v>73</v>
      </c>
      <c r="U56">
        <v>0.17199999999999999</v>
      </c>
      <c r="V56">
        <v>0</v>
      </c>
      <c r="W56" s="6">
        <v>8.6805555555555566E-2</v>
      </c>
      <c r="X56">
        <v>5.86</v>
      </c>
      <c r="Y56">
        <v>0.18</v>
      </c>
      <c r="Z56">
        <v>0.28000000000000003</v>
      </c>
      <c r="AB56">
        <v>3038</v>
      </c>
      <c r="AC56" t="s">
        <v>73</v>
      </c>
      <c r="AD56">
        <v>0.24299999999999999</v>
      </c>
      <c r="AE56">
        <v>0</v>
      </c>
      <c r="AF56" s="6">
        <v>6.5972222222222224E-2</v>
      </c>
      <c r="AG56">
        <v>6.46</v>
      </c>
      <c r="AH56">
        <v>0.25</v>
      </c>
      <c r="AI56">
        <v>0.34</v>
      </c>
      <c r="AK56" s="31">
        <f t="shared" si="0"/>
        <v>3038</v>
      </c>
      <c r="AL56" s="32">
        <f t="shared" si="1"/>
        <v>0.09</v>
      </c>
      <c r="AM56" s="37">
        <f t="shared" si="2"/>
        <v>0.19</v>
      </c>
      <c r="AN56" s="37">
        <f t="shared" si="3"/>
        <v>0.28000000000000003</v>
      </c>
      <c r="AO56" s="33">
        <f t="shared" si="4"/>
        <v>0.34</v>
      </c>
      <c r="AP56" s="36"/>
      <c r="AR56" s="31">
        <f t="shared" si="11"/>
        <v>3038</v>
      </c>
      <c r="AS56" s="32">
        <f t="shared" si="12"/>
        <v>0.09</v>
      </c>
      <c r="AT56" s="37">
        <f t="shared" si="13"/>
        <v>0.19</v>
      </c>
      <c r="AU56" s="37">
        <f t="shared" si="14"/>
        <v>0.28000000000000003</v>
      </c>
      <c r="AV56" s="33">
        <f t="shared" si="15"/>
        <v>0.34</v>
      </c>
      <c r="AW56" s="34" t="str">
        <f t="shared" si="16"/>
        <v>C2</v>
      </c>
      <c r="AY56" s="47">
        <v>3038</v>
      </c>
      <c r="AZ56" s="42">
        <v>0.09</v>
      </c>
      <c r="BA56" s="42">
        <v>0.22</v>
      </c>
      <c r="BB56" s="42">
        <v>0.35</v>
      </c>
      <c r="BC56" s="42">
        <v>0.4</v>
      </c>
      <c r="BD56" s="46" t="s">
        <v>116</v>
      </c>
    </row>
    <row r="57" spans="1:56" x14ac:dyDescent="0.55000000000000004">
      <c r="A57">
        <v>3039</v>
      </c>
      <c r="B57" t="s">
        <v>73</v>
      </c>
      <c r="C57">
        <v>1.7000000000000001E-2</v>
      </c>
      <c r="D57">
        <v>0</v>
      </c>
      <c r="E57" s="6">
        <v>8.6805555555555566E-2</v>
      </c>
      <c r="F57">
        <v>2.5299999999999998</v>
      </c>
      <c r="G57">
        <v>0.02</v>
      </c>
      <c r="H57">
        <v>0.1</v>
      </c>
      <c r="J57">
        <v>3039</v>
      </c>
      <c r="K57" t="s">
        <v>73</v>
      </c>
      <c r="L57">
        <v>8.8999999999999996E-2</v>
      </c>
      <c r="M57">
        <v>0</v>
      </c>
      <c r="N57" s="6">
        <v>6.9444444444444434E-2</v>
      </c>
      <c r="O57">
        <v>4.08</v>
      </c>
      <c r="P57">
        <v>0.1</v>
      </c>
      <c r="Q57">
        <v>0.23</v>
      </c>
      <c r="S57">
        <v>3039</v>
      </c>
      <c r="T57" t="s">
        <v>73</v>
      </c>
      <c r="U57">
        <v>0.20300000000000001</v>
      </c>
      <c r="V57">
        <v>0</v>
      </c>
      <c r="W57" s="6">
        <v>8.6805555555555566E-2</v>
      </c>
      <c r="X57">
        <v>5.12</v>
      </c>
      <c r="Y57">
        <v>0.23</v>
      </c>
      <c r="Z57">
        <v>0.35</v>
      </c>
      <c r="AB57">
        <v>3039</v>
      </c>
      <c r="AC57" t="s">
        <v>73</v>
      </c>
      <c r="AD57">
        <v>0.27700000000000002</v>
      </c>
      <c r="AE57">
        <v>0</v>
      </c>
      <c r="AF57" s="6">
        <v>6.5972222222222224E-2</v>
      </c>
      <c r="AG57">
        <v>5.59</v>
      </c>
      <c r="AH57">
        <v>0.31</v>
      </c>
      <c r="AI57">
        <v>0.42</v>
      </c>
      <c r="AK57" s="31">
        <f t="shared" si="0"/>
        <v>3039</v>
      </c>
      <c r="AL57" s="32">
        <f t="shared" si="1"/>
        <v>0.1</v>
      </c>
      <c r="AM57" s="37">
        <f t="shared" si="2"/>
        <v>0.23</v>
      </c>
      <c r="AN57" s="37">
        <f t="shared" si="3"/>
        <v>0.35</v>
      </c>
      <c r="AO57" s="33">
        <f t="shared" si="4"/>
        <v>0.42</v>
      </c>
      <c r="AP57" s="36"/>
      <c r="AR57" s="31">
        <f t="shared" si="11"/>
        <v>3039</v>
      </c>
      <c r="AS57" s="32">
        <f t="shared" si="12"/>
        <v>0.1</v>
      </c>
      <c r="AT57" s="37">
        <f t="shared" si="13"/>
        <v>0.23</v>
      </c>
      <c r="AU57" s="37">
        <f t="shared" si="14"/>
        <v>0.35</v>
      </c>
      <c r="AV57" s="33">
        <f t="shared" si="15"/>
        <v>0.42</v>
      </c>
      <c r="AW57" s="34" t="str">
        <f t="shared" si="16"/>
        <v>C2</v>
      </c>
      <c r="AY57" s="47">
        <v>3039</v>
      </c>
      <c r="AZ57" s="42">
        <v>0.1</v>
      </c>
      <c r="BA57" s="42">
        <v>0.26</v>
      </c>
      <c r="BB57" s="42">
        <v>0.42</v>
      </c>
      <c r="BC57" s="42">
        <v>0.49</v>
      </c>
      <c r="BD57" s="46" t="s">
        <v>116</v>
      </c>
    </row>
    <row r="58" spans="1:56" x14ac:dyDescent="0.55000000000000004">
      <c r="A58">
        <v>3040</v>
      </c>
      <c r="B58" t="s">
        <v>73</v>
      </c>
      <c r="C58">
        <v>1.9E-2</v>
      </c>
      <c r="D58">
        <v>0</v>
      </c>
      <c r="E58" s="6">
        <v>8.6805555555555566E-2</v>
      </c>
      <c r="F58">
        <v>2.84</v>
      </c>
      <c r="G58">
        <v>0.02</v>
      </c>
      <c r="H58">
        <v>0.1</v>
      </c>
      <c r="J58">
        <v>3040</v>
      </c>
      <c r="K58" t="s">
        <v>73</v>
      </c>
      <c r="L58">
        <v>9.8000000000000004E-2</v>
      </c>
      <c r="M58">
        <v>0</v>
      </c>
      <c r="N58" s="6">
        <v>7.013888888888889E-2</v>
      </c>
      <c r="O58">
        <v>4.67</v>
      </c>
      <c r="P58">
        <v>0.13</v>
      </c>
      <c r="Q58">
        <v>0.22</v>
      </c>
      <c r="S58">
        <v>3040</v>
      </c>
      <c r="T58" t="s">
        <v>73</v>
      </c>
      <c r="U58">
        <v>0.22900000000000001</v>
      </c>
      <c r="V58">
        <v>0</v>
      </c>
      <c r="W58" s="6">
        <v>8.6805555555555566E-2</v>
      </c>
      <c r="X58">
        <v>5.92</v>
      </c>
      <c r="Y58">
        <v>0.28999999999999998</v>
      </c>
      <c r="Z58">
        <v>0.35</v>
      </c>
      <c r="AB58">
        <v>3040</v>
      </c>
      <c r="AC58" t="s">
        <v>73</v>
      </c>
      <c r="AD58">
        <v>0.30599999999999999</v>
      </c>
      <c r="AE58">
        <v>0</v>
      </c>
      <c r="AF58" s="6">
        <v>6.5972222222222224E-2</v>
      </c>
      <c r="AG58">
        <v>6.51</v>
      </c>
      <c r="AH58">
        <v>0.39</v>
      </c>
      <c r="AI58">
        <v>0.4</v>
      </c>
      <c r="AK58" s="31">
        <f t="shared" si="0"/>
        <v>3040</v>
      </c>
      <c r="AL58" s="32">
        <f t="shared" si="1"/>
        <v>0.1</v>
      </c>
      <c r="AM58" s="37">
        <f t="shared" si="2"/>
        <v>0.22</v>
      </c>
      <c r="AN58" s="37">
        <f t="shared" si="3"/>
        <v>0.35</v>
      </c>
      <c r="AO58" s="33">
        <f t="shared" si="4"/>
        <v>0.4</v>
      </c>
      <c r="AP58" s="36"/>
      <c r="AR58" s="31">
        <f t="shared" si="11"/>
        <v>3040</v>
      </c>
      <c r="AS58" s="32">
        <f t="shared" si="12"/>
        <v>0.1</v>
      </c>
      <c r="AT58" s="37">
        <f t="shared" si="13"/>
        <v>0.22</v>
      </c>
      <c r="AU58" s="37">
        <f t="shared" si="14"/>
        <v>0.35</v>
      </c>
      <c r="AV58" s="33">
        <f t="shared" si="15"/>
        <v>0.4</v>
      </c>
      <c r="AW58" s="34" t="str">
        <f t="shared" si="16"/>
        <v>C1</v>
      </c>
      <c r="AY58" s="47">
        <v>3040</v>
      </c>
      <c r="AZ58" s="42">
        <v>0.1</v>
      </c>
      <c r="BA58" s="42">
        <v>0.25</v>
      </c>
      <c r="BB58" s="42">
        <v>0.41</v>
      </c>
      <c r="BC58" s="42">
        <v>0.47</v>
      </c>
      <c r="BD58" s="46" t="s">
        <v>117</v>
      </c>
    </row>
    <row r="59" spans="1:56" x14ac:dyDescent="0.55000000000000004">
      <c r="A59">
        <v>3041</v>
      </c>
      <c r="B59" t="s">
        <v>73</v>
      </c>
      <c r="C59">
        <v>2.1000000000000001E-2</v>
      </c>
      <c r="D59">
        <v>0</v>
      </c>
      <c r="E59" s="6">
        <v>8.6805555555555566E-2</v>
      </c>
      <c r="F59">
        <v>6.19</v>
      </c>
      <c r="G59">
        <v>0.01</v>
      </c>
      <c r="H59">
        <v>0.06</v>
      </c>
      <c r="J59">
        <v>3041</v>
      </c>
      <c r="K59" t="s">
        <v>73</v>
      </c>
      <c r="L59">
        <v>0.113</v>
      </c>
      <c r="M59">
        <v>0</v>
      </c>
      <c r="N59" s="6">
        <v>7.013888888888889E-2</v>
      </c>
      <c r="O59">
        <v>10.26</v>
      </c>
      <c r="P59">
        <v>7.0000000000000007E-2</v>
      </c>
      <c r="Q59">
        <v>0.15</v>
      </c>
      <c r="S59">
        <v>3041</v>
      </c>
      <c r="T59" t="s">
        <v>73</v>
      </c>
      <c r="U59">
        <v>0.28899999999999998</v>
      </c>
      <c r="V59">
        <v>0</v>
      </c>
      <c r="W59" s="6">
        <v>8.6805555555555566E-2</v>
      </c>
      <c r="X59">
        <v>11.35</v>
      </c>
      <c r="Y59">
        <v>0.18</v>
      </c>
      <c r="Z59">
        <v>0.26</v>
      </c>
      <c r="AB59">
        <v>3041</v>
      </c>
      <c r="AC59" t="s">
        <v>73</v>
      </c>
      <c r="AD59">
        <v>0.35799999999999998</v>
      </c>
      <c r="AE59">
        <v>0</v>
      </c>
      <c r="AF59" s="6">
        <v>6.5972222222222224E-2</v>
      </c>
      <c r="AG59">
        <v>14.22</v>
      </c>
      <c r="AH59">
        <v>0.23</v>
      </c>
      <c r="AI59">
        <v>0.28000000000000003</v>
      </c>
      <c r="AK59" s="35">
        <f t="shared" si="0"/>
        <v>3041</v>
      </c>
      <c r="AL59" s="32">
        <f t="shared" si="1"/>
        <v>0.06</v>
      </c>
      <c r="AM59" s="37">
        <f t="shared" si="2"/>
        <v>0.15</v>
      </c>
      <c r="AN59" s="37">
        <f t="shared" si="3"/>
        <v>0.26</v>
      </c>
      <c r="AO59" s="33">
        <f t="shared" si="4"/>
        <v>0.28000000000000003</v>
      </c>
      <c r="AP59" s="36"/>
      <c r="AR59" s="31">
        <f t="shared" si="11"/>
        <v>3041</v>
      </c>
      <c r="AS59" s="32">
        <f t="shared" si="12"/>
        <v>0.06</v>
      </c>
      <c r="AT59" s="37">
        <f t="shared" si="13"/>
        <v>0.15</v>
      </c>
      <c r="AU59" s="37">
        <f t="shared" si="14"/>
        <v>0.26</v>
      </c>
      <c r="AV59" s="33">
        <f t="shared" si="15"/>
        <v>0.28000000000000003</v>
      </c>
      <c r="AW59" s="34" t="str">
        <f t="shared" si="16"/>
        <v>C1</v>
      </c>
      <c r="AY59" s="47">
        <v>3041</v>
      </c>
      <c r="AZ59" s="42">
        <v>0.06</v>
      </c>
      <c r="BA59" s="42">
        <v>0.17</v>
      </c>
      <c r="BB59" s="42">
        <v>0.28000000000000003</v>
      </c>
      <c r="BC59" s="42">
        <v>0.32</v>
      </c>
      <c r="BD59" s="46" t="s">
        <v>117</v>
      </c>
    </row>
    <row r="60" spans="1:56" x14ac:dyDescent="0.55000000000000004">
      <c r="A60">
        <v>3042</v>
      </c>
      <c r="B60" t="s">
        <v>73</v>
      </c>
      <c r="C60">
        <v>1E-3</v>
      </c>
      <c r="D60">
        <v>0</v>
      </c>
      <c r="E60" s="6">
        <v>8.6805555555555566E-2</v>
      </c>
      <c r="F60">
        <v>1.31</v>
      </c>
      <c r="G60">
        <v>0</v>
      </c>
      <c r="H60">
        <v>0.04</v>
      </c>
      <c r="J60">
        <v>3042</v>
      </c>
      <c r="K60" t="s">
        <v>73</v>
      </c>
      <c r="L60">
        <v>7.0000000000000001E-3</v>
      </c>
      <c r="M60">
        <v>0</v>
      </c>
      <c r="N60" s="6">
        <v>6.9444444444444434E-2</v>
      </c>
      <c r="O60">
        <v>2.16</v>
      </c>
      <c r="P60">
        <v>0.02</v>
      </c>
      <c r="Q60">
        <v>0.09</v>
      </c>
      <c r="S60">
        <v>3042</v>
      </c>
      <c r="T60" t="s">
        <v>73</v>
      </c>
      <c r="U60">
        <v>1.6E-2</v>
      </c>
      <c r="V60">
        <v>0</v>
      </c>
      <c r="W60" s="6">
        <v>8.6805555555555566E-2</v>
      </c>
      <c r="X60">
        <v>2.81</v>
      </c>
      <c r="Y60">
        <v>0.04</v>
      </c>
      <c r="Z60">
        <v>0.14000000000000001</v>
      </c>
      <c r="AB60">
        <v>3042</v>
      </c>
      <c r="AC60" t="s">
        <v>73</v>
      </c>
      <c r="AD60">
        <v>2.1000000000000001E-2</v>
      </c>
      <c r="AE60">
        <v>0</v>
      </c>
      <c r="AF60" s="6">
        <v>6.5972222222222224E-2</v>
      </c>
      <c r="AG60">
        <v>3.06</v>
      </c>
      <c r="AH60">
        <v>0.05</v>
      </c>
      <c r="AI60">
        <v>0.15</v>
      </c>
      <c r="AK60" s="35">
        <f t="shared" si="0"/>
        <v>3042</v>
      </c>
      <c r="AL60" s="32">
        <f t="shared" si="1"/>
        <v>0.04</v>
      </c>
      <c r="AM60" s="37">
        <f t="shared" si="2"/>
        <v>0.09</v>
      </c>
      <c r="AN60" s="37">
        <f t="shared" si="3"/>
        <v>0.14000000000000001</v>
      </c>
      <c r="AO60" s="33">
        <f t="shared" si="4"/>
        <v>0.15</v>
      </c>
      <c r="AP60" s="36"/>
      <c r="AR60" s="31">
        <f t="shared" si="11"/>
        <v>3042</v>
      </c>
      <c r="AS60" s="32">
        <f t="shared" si="12"/>
        <v>0.04</v>
      </c>
      <c r="AT60" s="37">
        <f t="shared" si="13"/>
        <v>0.09</v>
      </c>
      <c r="AU60" s="37">
        <f t="shared" si="14"/>
        <v>0.14000000000000001</v>
      </c>
      <c r="AV60" s="33">
        <f t="shared" si="15"/>
        <v>0.15</v>
      </c>
      <c r="AW60" s="34" t="str">
        <f t="shared" si="16"/>
        <v>C2</v>
      </c>
      <c r="AY60" s="47">
        <v>3042</v>
      </c>
      <c r="AZ60" s="42">
        <v>0.04</v>
      </c>
      <c r="BA60" s="42">
        <v>0.1</v>
      </c>
      <c r="BB60" s="42">
        <v>0.16</v>
      </c>
      <c r="BC60" s="42">
        <v>0.18</v>
      </c>
      <c r="BD60" s="46" t="s">
        <v>116</v>
      </c>
    </row>
    <row r="61" spans="1:56" x14ac:dyDescent="0.55000000000000004">
      <c r="A61">
        <v>3043</v>
      </c>
      <c r="B61" t="s">
        <v>73</v>
      </c>
      <c r="C61">
        <v>1E-3</v>
      </c>
      <c r="D61">
        <v>0</v>
      </c>
      <c r="E61" s="6">
        <v>8.6805555555555566E-2</v>
      </c>
      <c r="F61">
        <v>1.36</v>
      </c>
      <c r="G61">
        <v>0</v>
      </c>
      <c r="H61">
        <v>0.05</v>
      </c>
      <c r="J61">
        <v>3043</v>
      </c>
      <c r="K61" t="s">
        <v>73</v>
      </c>
      <c r="L61">
        <v>4.0000000000000001E-3</v>
      </c>
      <c r="M61">
        <v>0</v>
      </c>
      <c r="N61" s="6">
        <v>7.2916666666666671E-2</v>
      </c>
      <c r="O61">
        <v>2.25</v>
      </c>
      <c r="P61">
        <v>0.02</v>
      </c>
      <c r="Q61">
        <v>0.11</v>
      </c>
      <c r="S61">
        <v>3043</v>
      </c>
      <c r="T61" t="s">
        <v>73</v>
      </c>
      <c r="U61">
        <v>0.01</v>
      </c>
      <c r="V61">
        <v>0</v>
      </c>
      <c r="W61" s="6">
        <v>8.6805555555555566E-2</v>
      </c>
      <c r="X61">
        <v>2.98</v>
      </c>
      <c r="Y61">
        <v>0.06</v>
      </c>
      <c r="Z61">
        <v>0.17</v>
      </c>
      <c r="AB61">
        <v>3043</v>
      </c>
      <c r="AC61" t="s">
        <v>73</v>
      </c>
      <c r="AD61">
        <v>1.2999999999999999E-2</v>
      </c>
      <c r="AE61">
        <v>0</v>
      </c>
      <c r="AF61" s="6">
        <v>6.5972222222222224E-2</v>
      </c>
      <c r="AG61">
        <v>3.19</v>
      </c>
      <c r="AH61">
        <v>0.08</v>
      </c>
      <c r="AI61">
        <v>0.19</v>
      </c>
      <c r="AK61" s="35">
        <f t="shared" si="0"/>
        <v>3043</v>
      </c>
      <c r="AL61" s="32">
        <f t="shared" si="1"/>
        <v>0.05</v>
      </c>
      <c r="AM61" s="37">
        <f t="shared" si="2"/>
        <v>0.11</v>
      </c>
      <c r="AN61" s="37">
        <f t="shared" si="3"/>
        <v>0.17</v>
      </c>
      <c r="AO61" s="33">
        <f t="shared" si="4"/>
        <v>0.19</v>
      </c>
      <c r="AP61" s="36"/>
      <c r="AR61" s="31">
        <f t="shared" si="11"/>
        <v>3043</v>
      </c>
      <c r="AS61" s="32">
        <f t="shared" si="12"/>
        <v>0.05</v>
      </c>
      <c r="AT61" s="37">
        <f t="shared" si="13"/>
        <v>0.11</v>
      </c>
      <c r="AU61" s="37">
        <f t="shared" si="14"/>
        <v>0.17</v>
      </c>
      <c r="AV61" s="33">
        <f t="shared" si="15"/>
        <v>0.19</v>
      </c>
      <c r="AW61" s="34" t="str">
        <f t="shared" si="16"/>
        <v>C2</v>
      </c>
      <c r="AY61" s="47">
        <v>3043</v>
      </c>
      <c r="AZ61" s="42">
        <v>0.05</v>
      </c>
      <c r="BA61" s="42">
        <v>0.12</v>
      </c>
      <c r="BB61" s="42">
        <v>0.19</v>
      </c>
      <c r="BC61" s="42">
        <v>0.22</v>
      </c>
      <c r="BD61" s="46" t="s">
        <v>116</v>
      </c>
    </row>
    <row r="62" spans="1:56" x14ac:dyDescent="0.55000000000000004">
      <c r="A62">
        <v>3044</v>
      </c>
      <c r="B62" t="s">
        <v>73</v>
      </c>
      <c r="C62">
        <v>1.2999999999999999E-2</v>
      </c>
      <c r="D62">
        <v>0</v>
      </c>
      <c r="E62" s="6">
        <v>8.6805555555555566E-2</v>
      </c>
      <c r="F62">
        <v>1.04</v>
      </c>
      <c r="G62">
        <v>0.12</v>
      </c>
      <c r="H62">
        <v>0.24</v>
      </c>
      <c r="J62">
        <v>3044</v>
      </c>
      <c r="K62" t="s">
        <v>73</v>
      </c>
      <c r="L62">
        <v>4.3999999999999997E-2</v>
      </c>
      <c r="M62">
        <v>0</v>
      </c>
      <c r="N62" s="6">
        <v>7.2916666666666671E-2</v>
      </c>
      <c r="O62">
        <v>1.46</v>
      </c>
      <c r="P62">
        <v>0.41</v>
      </c>
      <c r="Q62">
        <v>0.45</v>
      </c>
      <c r="S62">
        <v>3044</v>
      </c>
      <c r="T62" t="s">
        <v>73</v>
      </c>
      <c r="U62">
        <v>9.4E-2</v>
      </c>
      <c r="V62">
        <v>0</v>
      </c>
      <c r="W62" s="6">
        <v>8.6805555555555566E-2</v>
      </c>
      <c r="X62">
        <v>1.69</v>
      </c>
      <c r="Y62">
        <v>0.87</v>
      </c>
      <c r="Z62">
        <v>1</v>
      </c>
      <c r="AB62">
        <v>3044</v>
      </c>
      <c r="AC62" t="s">
        <v>73</v>
      </c>
      <c r="AD62">
        <v>0.108</v>
      </c>
      <c r="AE62">
        <v>0</v>
      </c>
      <c r="AF62" s="6">
        <v>6.5972222222222224E-2</v>
      </c>
      <c r="AG62">
        <v>1.73</v>
      </c>
      <c r="AH62">
        <v>1</v>
      </c>
      <c r="AI62">
        <v>1</v>
      </c>
      <c r="AK62" s="35">
        <f t="shared" si="0"/>
        <v>3044</v>
      </c>
      <c r="AL62" s="32">
        <f t="shared" si="1"/>
        <v>0.24</v>
      </c>
      <c r="AM62" s="37">
        <f t="shared" si="2"/>
        <v>0.45</v>
      </c>
      <c r="AN62" s="37">
        <f t="shared" si="3"/>
        <v>1</v>
      </c>
      <c r="AO62" s="33">
        <f t="shared" si="4"/>
        <v>1</v>
      </c>
      <c r="AP62" s="36"/>
      <c r="AR62" s="31">
        <f t="shared" si="11"/>
        <v>3044</v>
      </c>
      <c r="AS62" s="32">
        <f t="shared" si="12"/>
        <v>0.24</v>
      </c>
      <c r="AT62" s="37">
        <f t="shared" si="13"/>
        <v>0.45</v>
      </c>
      <c r="AU62" s="37">
        <f t="shared" si="14"/>
        <v>1</v>
      </c>
      <c r="AV62" s="33">
        <f t="shared" si="15"/>
        <v>1</v>
      </c>
      <c r="AW62" s="34" t="str">
        <f t="shared" si="16"/>
        <v>C3</v>
      </c>
      <c r="AY62" s="47">
        <v>3044</v>
      </c>
      <c r="AZ62" s="42">
        <v>0.24</v>
      </c>
      <c r="BA62" s="42">
        <v>0.48</v>
      </c>
      <c r="BB62" s="42">
        <v>1</v>
      </c>
      <c r="BC62" s="42">
        <v>1</v>
      </c>
      <c r="BD62" s="46" t="s">
        <v>118</v>
      </c>
    </row>
    <row r="63" spans="1:56" x14ac:dyDescent="0.55000000000000004">
      <c r="A63">
        <v>3045</v>
      </c>
      <c r="B63" t="s">
        <v>73</v>
      </c>
      <c r="C63">
        <v>2.3E-2</v>
      </c>
      <c r="D63">
        <v>0</v>
      </c>
      <c r="E63" s="6">
        <v>8.6805555555555566E-2</v>
      </c>
      <c r="F63">
        <v>1.59</v>
      </c>
      <c r="G63">
        <v>0.12</v>
      </c>
      <c r="H63">
        <v>0.26</v>
      </c>
      <c r="J63">
        <v>3045</v>
      </c>
      <c r="K63" t="s">
        <v>73</v>
      </c>
      <c r="L63">
        <v>9.1999999999999998E-2</v>
      </c>
      <c r="M63">
        <v>0</v>
      </c>
      <c r="N63" s="6">
        <v>7.6388888888888895E-2</v>
      </c>
      <c r="O63">
        <v>2.42</v>
      </c>
      <c r="P63">
        <v>0.49</v>
      </c>
      <c r="Q63">
        <v>0.53</v>
      </c>
      <c r="S63">
        <v>3045</v>
      </c>
      <c r="T63" t="s">
        <v>73</v>
      </c>
      <c r="U63">
        <v>0.20599999999999999</v>
      </c>
      <c r="V63">
        <v>0</v>
      </c>
      <c r="W63" s="6">
        <v>8.7500000000000008E-2</v>
      </c>
      <c r="X63">
        <v>2.95</v>
      </c>
      <c r="Y63">
        <v>1.1100000000000001</v>
      </c>
      <c r="Z63">
        <v>1</v>
      </c>
      <c r="AB63">
        <v>3045</v>
      </c>
      <c r="AC63" t="s">
        <v>73</v>
      </c>
      <c r="AD63">
        <v>0.20599999999999999</v>
      </c>
      <c r="AE63">
        <v>0</v>
      </c>
      <c r="AF63" s="6">
        <v>7.7083333333333337E-2</v>
      </c>
      <c r="AG63">
        <v>2.94</v>
      </c>
      <c r="AH63">
        <v>1.1100000000000001</v>
      </c>
      <c r="AI63">
        <v>1</v>
      </c>
      <c r="AK63" s="35">
        <f t="shared" si="0"/>
        <v>3045</v>
      </c>
      <c r="AL63" s="32">
        <f t="shared" si="1"/>
        <v>0.26</v>
      </c>
      <c r="AM63" s="37">
        <f t="shared" si="2"/>
        <v>0.53</v>
      </c>
      <c r="AN63" s="37">
        <f t="shared" si="3"/>
        <v>1</v>
      </c>
      <c r="AO63" s="33">
        <f t="shared" si="4"/>
        <v>1</v>
      </c>
      <c r="AP63" s="36"/>
      <c r="AR63" s="31">
        <f t="shared" si="11"/>
        <v>3045</v>
      </c>
      <c r="AS63" s="32">
        <f t="shared" si="12"/>
        <v>0.26</v>
      </c>
      <c r="AT63" s="37">
        <f t="shared" si="13"/>
        <v>0.53</v>
      </c>
      <c r="AU63" s="37">
        <f t="shared" si="14"/>
        <v>1</v>
      </c>
      <c r="AV63" s="33">
        <f t="shared" si="15"/>
        <v>1</v>
      </c>
      <c r="AW63" s="34" t="str">
        <f t="shared" si="16"/>
        <v>C3</v>
      </c>
      <c r="AY63" s="47">
        <v>3045</v>
      </c>
      <c r="AZ63" s="42">
        <v>0.26</v>
      </c>
      <c r="BA63" s="42">
        <v>0.56000000000000005</v>
      </c>
      <c r="BB63" s="42">
        <v>1</v>
      </c>
      <c r="BC63" s="42">
        <v>1</v>
      </c>
      <c r="BD63" s="46" t="s">
        <v>118</v>
      </c>
    </row>
    <row r="64" spans="1:56" x14ac:dyDescent="0.55000000000000004">
      <c r="A64">
        <v>3046</v>
      </c>
      <c r="B64" t="s">
        <v>73</v>
      </c>
      <c r="C64">
        <v>3.3000000000000002E-2</v>
      </c>
      <c r="D64">
        <v>0</v>
      </c>
      <c r="E64" s="6">
        <v>8.6805555555555566E-2</v>
      </c>
      <c r="F64">
        <v>1.75</v>
      </c>
      <c r="G64">
        <v>0.09</v>
      </c>
      <c r="H64">
        <v>0.21</v>
      </c>
      <c r="J64">
        <v>3046</v>
      </c>
      <c r="K64" t="s">
        <v>73</v>
      </c>
      <c r="L64">
        <v>0.13100000000000001</v>
      </c>
      <c r="M64">
        <v>0</v>
      </c>
      <c r="N64" s="6">
        <v>7.2916666666666671E-2</v>
      </c>
      <c r="O64">
        <v>2.5099999999999998</v>
      </c>
      <c r="P64">
        <v>0.37</v>
      </c>
      <c r="Q64">
        <v>0.43</v>
      </c>
      <c r="S64">
        <v>3046</v>
      </c>
      <c r="T64" t="s">
        <v>73</v>
      </c>
      <c r="U64">
        <v>0.29499999999999998</v>
      </c>
      <c r="V64">
        <v>0</v>
      </c>
      <c r="W64" s="6">
        <v>8.6805555555555566E-2</v>
      </c>
      <c r="X64">
        <v>2.74</v>
      </c>
      <c r="Y64">
        <v>0.84</v>
      </c>
      <c r="Z64">
        <v>1</v>
      </c>
      <c r="AB64">
        <v>3046</v>
      </c>
      <c r="AC64" t="s">
        <v>73</v>
      </c>
      <c r="AD64">
        <v>0.30299999999999999</v>
      </c>
      <c r="AE64">
        <v>0</v>
      </c>
      <c r="AF64" s="6">
        <v>6.5972222222222224E-2</v>
      </c>
      <c r="AG64">
        <v>2.76</v>
      </c>
      <c r="AH64">
        <v>0.86</v>
      </c>
      <c r="AI64">
        <v>1</v>
      </c>
      <c r="AK64" s="35">
        <f t="shared" si="0"/>
        <v>3046</v>
      </c>
      <c r="AL64" s="32">
        <f t="shared" si="1"/>
        <v>0.21</v>
      </c>
      <c r="AM64" s="37">
        <f t="shared" si="2"/>
        <v>0.43</v>
      </c>
      <c r="AN64" s="37">
        <f t="shared" si="3"/>
        <v>1</v>
      </c>
      <c r="AO64" s="33">
        <f t="shared" si="4"/>
        <v>1</v>
      </c>
      <c r="AP64" s="36"/>
      <c r="AR64" s="31">
        <f t="shared" si="11"/>
        <v>3046</v>
      </c>
      <c r="AS64" s="32">
        <f t="shared" si="12"/>
        <v>0.21</v>
      </c>
      <c r="AT64" s="37">
        <f t="shared" si="13"/>
        <v>0.43</v>
      </c>
      <c r="AU64" s="37">
        <f t="shared" si="14"/>
        <v>1</v>
      </c>
      <c r="AV64" s="33">
        <f t="shared" si="15"/>
        <v>1</v>
      </c>
      <c r="AW64" s="34" t="str">
        <f t="shared" si="16"/>
        <v>C3</v>
      </c>
      <c r="AY64" s="47">
        <v>3046</v>
      </c>
      <c r="AZ64" s="42">
        <v>0.21</v>
      </c>
      <c r="BA64" s="42">
        <v>0.47</v>
      </c>
      <c r="BB64" s="42">
        <v>1</v>
      </c>
      <c r="BC64" s="42">
        <v>1</v>
      </c>
      <c r="BD64" s="46" t="s">
        <v>118</v>
      </c>
    </row>
    <row r="65" spans="1:56" x14ac:dyDescent="0.55000000000000004">
      <c r="A65">
        <v>3047</v>
      </c>
      <c r="B65" t="s">
        <v>73</v>
      </c>
      <c r="C65">
        <v>4.7E-2</v>
      </c>
      <c r="D65">
        <v>0</v>
      </c>
      <c r="E65" s="6">
        <v>8.6805555555555566E-2</v>
      </c>
      <c r="F65">
        <v>1.7</v>
      </c>
      <c r="G65">
        <v>0.14000000000000001</v>
      </c>
      <c r="H65">
        <v>0.27</v>
      </c>
      <c r="J65">
        <v>3047</v>
      </c>
      <c r="K65" t="s">
        <v>73</v>
      </c>
      <c r="L65">
        <v>0.182</v>
      </c>
      <c r="M65">
        <v>0</v>
      </c>
      <c r="N65" s="6">
        <v>7.2916666666666671E-2</v>
      </c>
      <c r="O65">
        <v>2.66</v>
      </c>
      <c r="P65">
        <v>0.53</v>
      </c>
      <c r="Q65">
        <v>0.53</v>
      </c>
      <c r="S65">
        <v>3047</v>
      </c>
      <c r="T65" t="s">
        <v>73</v>
      </c>
      <c r="U65">
        <v>0.36599999999999999</v>
      </c>
      <c r="V65">
        <v>0</v>
      </c>
      <c r="W65" s="6">
        <v>8.1944444444444445E-2</v>
      </c>
      <c r="X65">
        <v>3.01</v>
      </c>
      <c r="Y65">
        <v>1.07</v>
      </c>
      <c r="Z65">
        <v>1</v>
      </c>
      <c r="AB65">
        <v>3047</v>
      </c>
      <c r="AC65" t="s">
        <v>73</v>
      </c>
      <c r="AD65">
        <v>0.36599999999999999</v>
      </c>
      <c r="AE65">
        <v>0</v>
      </c>
      <c r="AF65" s="6">
        <v>6.5972222222222224E-2</v>
      </c>
      <c r="AG65">
        <v>3.03</v>
      </c>
      <c r="AH65">
        <v>1.07</v>
      </c>
      <c r="AI65">
        <v>1</v>
      </c>
      <c r="AK65" s="35">
        <f t="shared" si="0"/>
        <v>3047</v>
      </c>
      <c r="AL65" s="32">
        <f t="shared" si="1"/>
        <v>0.27</v>
      </c>
      <c r="AM65" s="37">
        <f t="shared" si="2"/>
        <v>0.53</v>
      </c>
      <c r="AN65" s="37">
        <f t="shared" si="3"/>
        <v>1</v>
      </c>
      <c r="AO65" s="33">
        <f t="shared" si="4"/>
        <v>1</v>
      </c>
      <c r="AP65" s="36"/>
      <c r="AR65" s="31">
        <f t="shared" si="11"/>
        <v>3047</v>
      </c>
      <c r="AS65" s="32">
        <f t="shared" si="12"/>
        <v>0.27</v>
      </c>
      <c r="AT65" s="37">
        <f t="shared" si="13"/>
        <v>0.53</v>
      </c>
      <c r="AU65" s="37">
        <f t="shared" si="14"/>
        <v>1</v>
      </c>
      <c r="AV65" s="33">
        <f t="shared" si="15"/>
        <v>1</v>
      </c>
      <c r="AW65" s="34" t="str">
        <f t="shared" si="16"/>
        <v>C3</v>
      </c>
      <c r="AY65" s="47">
        <v>3047</v>
      </c>
      <c r="AZ65" s="42">
        <v>0.28000000000000003</v>
      </c>
      <c r="BA65" s="42">
        <v>0.56999999999999995</v>
      </c>
      <c r="BB65" s="42">
        <v>1</v>
      </c>
      <c r="BC65" s="42">
        <v>1</v>
      </c>
      <c r="BD65" s="46" t="s">
        <v>118</v>
      </c>
    </row>
    <row r="66" spans="1:56" x14ac:dyDescent="0.55000000000000004">
      <c r="A66">
        <v>3048</v>
      </c>
      <c r="B66" t="s">
        <v>73</v>
      </c>
      <c r="C66">
        <v>5.8999999999999997E-2</v>
      </c>
      <c r="D66">
        <v>0</v>
      </c>
      <c r="E66" s="6">
        <v>8.6805555555555566E-2</v>
      </c>
      <c r="F66">
        <v>2.37</v>
      </c>
      <c r="G66">
        <v>0.13</v>
      </c>
      <c r="H66">
        <v>0.25</v>
      </c>
      <c r="J66">
        <v>3048</v>
      </c>
      <c r="K66" t="s">
        <v>73</v>
      </c>
      <c r="L66">
        <v>0.224</v>
      </c>
      <c r="M66">
        <v>0</v>
      </c>
      <c r="N66" s="6">
        <v>7.2916666666666671E-2</v>
      </c>
      <c r="O66">
        <v>3.28</v>
      </c>
      <c r="P66">
        <v>0.5</v>
      </c>
      <c r="Q66">
        <v>0.54</v>
      </c>
      <c r="S66">
        <v>3048</v>
      </c>
      <c r="T66" t="s">
        <v>73</v>
      </c>
      <c r="U66">
        <v>0.435</v>
      </c>
      <c r="V66">
        <v>0</v>
      </c>
      <c r="W66" s="6">
        <v>7.9861111111111105E-2</v>
      </c>
      <c r="X66">
        <v>3.46</v>
      </c>
      <c r="Y66">
        <v>0.97</v>
      </c>
      <c r="Z66">
        <v>1</v>
      </c>
      <c r="AB66">
        <v>3048</v>
      </c>
      <c r="AC66" t="s">
        <v>73</v>
      </c>
      <c r="AD66">
        <v>0.435</v>
      </c>
      <c r="AE66">
        <v>0</v>
      </c>
      <c r="AF66" s="6">
        <v>6.5277777777777782E-2</v>
      </c>
      <c r="AG66">
        <v>3.55</v>
      </c>
      <c r="AH66">
        <v>0.97</v>
      </c>
      <c r="AI66">
        <v>1</v>
      </c>
      <c r="AK66" s="35">
        <f t="shared" si="0"/>
        <v>3048</v>
      </c>
      <c r="AL66" s="32">
        <f t="shared" si="1"/>
        <v>0.25</v>
      </c>
      <c r="AM66" s="37">
        <f t="shared" si="2"/>
        <v>0.54</v>
      </c>
      <c r="AN66" s="37">
        <f t="shared" si="3"/>
        <v>1</v>
      </c>
      <c r="AO66" s="33">
        <f t="shared" si="4"/>
        <v>1</v>
      </c>
      <c r="AP66" s="36"/>
      <c r="AR66" s="31">
        <f t="shared" si="11"/>
        <v>3048</v>
      </c>
      <c r="AS66" s="32">
        <f t="shared" si="12"/>
        <v>0.25</v>
      </c>
      <c r="AT66" s="37">
        <f t="shared" si="13"/>
        <v>0.54</v>
      </c>
      <c r="AU66" s="37">
        <f t="shared" si="14"/>
        <v>1</v>
      </c>
      <c r="AV66" s="33">
        <f t="shared" si="15"/>
        <v>1</v>
      </c>
      <c r="AW66" s="34" t="str">
        <f t="shared" si="16"/>
        <v>C2</v>
      </c>
      <c r="AY66" s="47">
        <v>3048</v>
      </c>
      <c r="AZ66" s="42">
        <v>0.25</v>
      </c>
      <c r="BA66" s="42">
        <v>0.57999999999999996</v>
      </c>
      <c r="BB66" s="42">
        <v>1</v>
      </c>
      <c r="BC66" s="42">
        <v>1</v>
      </c>
      <c r="BD66" s="46" t="s">
        <v>116</v>
      </c>
    </row>
    <row r="67" spans="1:56" x14ac:dyDescent="0.55000000000000004">
      <c r="A67">
        <v>3049</v>
      </c>
      <c r="B67" t="s">
        <v>73</v>
      </c>
      <c r="C67">
        <v>7.6999999999999999E-2</v>
      </c>
      <c r="D67">
        <v>0</v>
      </c>
      <c r="E67" s="6">
        <v>8.6805555555555566E-2</v>
      </c>
      <c r="F67">
        <v>1.93</v>
      </c>
      <c r="G67">
        <v>0.18</v>
      </c>
      <c r="H67">
        <v>0.36</v>
      </c>
      <c r="J67">
        <v>3049</v>
      </c>
      <c r="K67" t="s">
        <v>73</v>
      </c>
      <c r="L67">
        <v>0.29199999999999998</v>
      </c>
      <c r="M67">
        <v>0</v>
      </c>
      <c r="N67" s="6">
        <v>7.6388888888888895E-2</v>
      </c>
      <c r="O67">
        <v>2.72</v>
      </c>
      <c r="P67">
        <v>0.67</v>
      </c>
      <c r="Q67">
        <v>0.8</v>
      </c>
      <c r="S67">
        <v>3049</v>
      </c>
      <c r="T67" t="s">
        <v>73</v>
      </c>
      <c r="U67">
        <v>0.48199999999999998</v>
      </c>
      <c r="V67">
        <v>0</v>
      </c>
      <c r="W67" s="6">
        <v>9.0972222222222218E-2</v>
      </c>
      <c r="X67">
        <v>3.83</v>
      </c>
      <c r="Y67">
        <v>1.1000000000000001</v>
      </c>
      <c r="Z67">
        <v>1</v>
      </c>
      <c r="AB67">
        <v>3049</v>
      </c>
      <c r="AC67" t="s">
        <v>73</v>
      </c>
      <c r="AD67">
        <v>0.48099999999999998</v>
      </c>
      <c r="AE67">
        <v>0</v>
      </c>
      <c r="AF67" s="6">
        <v>8.6805555555555566E-2</v>
      </c>
      <c r="AG67">
        <v>3.83</v>
      </c>
      <c r="AH67">
        <v>1.1000000000000001</v>
      </c>
      <c r="AI67">
        <v>1</v>
      </c>
      <c r="AK67" s="35">
        <f t="shared" si="0"/>
        <v>3049</v>
      </c>
      <c r="AL67" s="32">
        <f t="shared" si="1"/>
        <v>0.36</v>
      </c>
      <c r="AM67" s="37">
        <f t="shared" si="2"/>
        <v>0.8</v>
      </c>
      <c r="AN67" s="37">
        <f t="shared" si="3"/>
        <v>1</v>
      </c>
      <c r="AO67" s="33">
        <f t="shared" si="4"/>
        <v>1</v>
      </c>
      <c r="AP67" s="36"/>
      <c r="AR67" s="31">
        <f t="shared" si="11"/>
        <v>3049</v>
      </c>
      <c r="AS67" s="32">
        <f t="shared" si="12"/>
        <v>0.36</v>
      </c>
      <c r="AT67" s="37">
        <f t="shared" si="13"/>
        <v>0.8</v>
      </c>
      <c r="AU67" s="37">
        <f t="shared" si="14"/>
        <v>1</v>
      </c>
      <c r="AV67" s="33">
        <f t="shared" si="15"/>
        <v>1</v>
      </c>
      <c r="AW67" s="34" t="str">
        <f t="shared" si="16"/>
        <v>C3</v>
      </c>
      <c r="AY67" s="47">
        <v>3049</v>
      </c>
      <c r="AZ67" s="42">
        <v>0.36</v>
      </c>
      <c r="BA67" s="42">
        <v>0.82</v>
      </c>
      <c r="BB67" s="42">
        <v>1</v>
      </c>
      <c r="BC67" s="42">
        <v>1</v>
      </c>
      <c r="BD67" s="46" t="s">
        <v>118</v>
      </c>
    </row>
    <row r="68" spans="1:56" x14ac:dyDescent="0.55000000000000004">
      <c r="A68">
        <v>3050</v>
      </c>
      <c r="B68" t="s">
        <v>73</v>
      </c>
      <c r="C68">
        <v>8.1000000000000003E-2</v>
      </c>
      <c r="D68">
        <v>0</v>
      </c>
      <c r="E68" s="6">
        <v>8.6805555555555566E-2</v>
      </c>
      <c r="F68">
        <v>1.27</v>
      </c>
      <c r="G68">
        <v>0.28000000000000003</v>
      </c>
      <c r="H68">
        <v>0.36</v>
      </c>
      <c r="J68">
        <v>3050</v>
      </c>
      <c r="K68" t="s">
        <v>73</v>
      </c>
      <c r="L68">
        <v>0.307</v>
      </c>
      <c r="M68">
        <v>0</v>
      </c>
      <c r="N68" s="6">
        <v>7.3611111111111113E-2</v>
      </c>
      <c r="O68">
        <v>1.82</v>
      </c>
      <c r="P68">
        <v>1.06</v>
      </c>
      <c r="Q68">
        <v>0.8</v>
      </c>
      <c r="S68">
        <v>3050</v>
      </c>
      <c r="T68" t="s">
        <v>73</v>
      </c>
      <c r="U68">
        <v>0.50900000000000001</v>
      </c>
      <c r="V68">
        <v>0</v>
      </c>
      <c r="W68" s="6">
        <v>8.6805555555555566E-2</v>
      </c>
      <c r="X68">
        <v>2.62</v>
      </c>
      <c r="Y68">
        <v>1.75</v>
      </c>
      <c r="Z68">
        <v>0.96</v>
      </c>
      <c r="AB68">
        <v>3050</v>
      </c>
      <c r="AC68" t="s">
        <v>73</v>
      </c>
      <c r="AD68">
        <v>0.51700000000000002</v>
      </c>
      <c r="AE68">
        <v>0</v>
      </c>
      <c r="AF68" s="6">
        <v>6.5972222222222224E-2</v>
      </c>
      <c r="AG68">
        <v>2.67</v>
      </c>
      <c r="AH68">
        <v>1.78</v>
      </c>
      <c r="AI68">
        <v>0.96</v>
      </c>
      <c r="AK68" s="35">
        <f t="shared" si="0"/>
        <v>3050</v>
      </c>
      <c r="AL68" s="32">
        <f t="shared" si="1"/>
        <v>0.36</v>
      </c>
      <c r="AM68" s="37">
        <f t="shared" si="2"/>
        <v>0.8</v>
      </c>
      <c r="AN68" s="37">
        <f t="shared" si="3"/>
        <v>0.96</v>
      </c>
      <c r="AO68" s="33">
        <f t="shared" si="4"/>
        <v>0.96</v>
      </c>
      <c r="AP68" s="36"/>
      <c r="AR68" s="31">
        <f t="shared" si="11"/>
        <v>3050</v>
      </c>
      <c r="AS68" s="32">
        <f t="shared" si="12"/>
        <v>0.36</v>
      </c>
      <c r="AT68" s="37">
        <f t="shared" si="13"/>
        <v>0.8</v>
      </c>
      <c r="AU68" s="37">
        <f t="shared" si="14"/>
        <v>0.96</v>
      </c>
      <c r="AV68" s="33">
        <f t="shared" si="15"/>
        <v>0.96</v>
      </c>
      <c r="AW68" s="34" t="str">
        <f t="shared" si="16"/>
        <v>C3</v>
      </c>
      <c r="AY68" s="47">
        <v>3050</v>
      </c>
      <c r="AZ68" s="42">
        <v>0.36</v>
      </c>
      <c r="BA68" s="42">
        <v>0.9</v>
      </c>
      <c r="BB68" s="42">
        <v>0.96</v>
      </c>
      <c r="BC68" s="42">
        <v>0.97</v>
      </c>
      <c r="BD68" s="46" t="s">
        <v>118</v>
      </c>
    </row>
    <row r="69" spans="1:56" x14ac:dyDescent="0.55000000000000004">
      <c r="A69">
        <v>3051</v>
      </c>
      <c r="B69" t="s">
        <v>73</v>
      </c>
      <c r="C69">
        <v>8.8999999999999996E-2</v>
      </c>
      <c r="D69">
        <v>0</v>
      </c>
      <c r="E69" s="6">
        <v>8.6805555555555566E-2</v>
      </c>
      <c r="F69">
        <v>3.78</v>
      </c>
      <c r="G69">
        <v>0.08</v>
      </c>
      <c r="H69">
        <v>0.18</v>
      </c>
      <c r="J69">
        <v>3051</v>
      </c>
      <c r="K69" t="s">
        <v>73</v>
      </c>
      <c r="L69">
        <v>0.33700000000000002</v>
      </c>
      <c r="M69">
        <v>0</v>
      </c>
      <c r="N69" s="6">
        <v>7.3611111111111113E-2</v>
      </c>
      <c r="O69">
        <v>5.62</v>
      </c>
      <c r="P69">
        <v>0.31</v>
      </c>
      <c r="Q69">
        <v>0.34</v>
      </c>
      <c r="S69">
        <v>3051</v>
      </c>
      <c r="T69" t="s">
        <v>73</v>
      </c>
      <c r="U69">
        <v>0.58099999999999996</v>
      </c>
      <c r="V69">
        <v>0</v>
      </c>
      <c r="W69" s="6">
        <v>8.6805555555555566E-2</v>
      </c>
      <c r="X69">
        <v>6.5</v>
      </c>
      <c r="Y69">
        <v>0.53</v>
      </c>
      <c r="Z69">
        <v>0.46</v>
      </c>
      <c r="AB69">
        <v>3051</v>
      </c>
      <c r="AC69" t="s">
        <v>73</v>
      </c>
      <c r="AD69">
        <v>0.59699999999999998</v>
      </c>
      <c r="AE69">
        <v>0</v>
      </c>
      <c r="AF69" s="6">
        <v>6.5972222222222224E-2</v>
      </c>
      <c r="AG69">
        <v>6.56</v>
      </c>
      <c r="AH69">
        <v>0.55000000000000004</v>
      </c>
      <c r="AI69">
        <v>0.47</v>
      </c>
      <c r="AK69" s="35">
        <f t="shared" si="0"/>
        <v>3051</v>
      </c>
      <c r="AL69" s="32">
        <f t="shared" si="1"/>
        <v>0.18</v>
      </c>
      <c r="AM69" s="37">
        <f t="shared" si="2"/>
        <v>0.34</v>
      </c>
      <c r="AN69" s="37">
        <f t="shared" si="3"/>
        <v>0.46</v>
      </c>
      <c r="AO69" s="33">
        <f t="shared" si="4"/>
        <v>0.47</v>
      </c>
      <c r="AP69" s="36"/>
      <c r="AR69" s="31">
        <f t="shared" si="11"/>
        <v>3051</v>
      </c>
      <c r="AS69" s="32">
        <f t="shared" si="12"/>
        <v>0.18</v>
      </c>
      <c r="AT69" s="37">
        <f t="shared" si="13"/>
        <v>0.34</v>
      </c>
      <c r="AU69" s="37">
        <f t="shared" si="14"/>
        <v>0.46</v>
      </c>
      <c r="AV69" s="33">
        <f t="shared" si="15"/>
        <v>0.47</v>
      </c>
      <c r="AW69" s="34" t="str">
        <f t="shared" si="16"/>
        <v>C2</v>
      </c>
      <c r="AY69" s="47">
        <v>3051</v>
      </c>
      <c r="AZ69" s="42">
        <v>0.18</v>
      </c>
      <c r="BA69" s="42">
        <v>0.37</v>
      </c>
      <c r="BB69" s="42">
        <v>0.47</v>
      </c>
      <c r="BC69" s="42">
        <v>0.49</v>
      </c>
      <c r="BD69" s="46" t="s">
        <v>116</v>
      </c>
    </row>
    <row r="70" spans="1:56" x14ac:dyDescent="0.55000000000000004">
      <c r="A70">
        <v>3052</v>
      </c>
      <c r="B70" t="s">
        <v>73</v>
      </c>
      <c r="C70">
        <v>0.126</v>
      </c>
      <c r="D70">
        <v>0</v>
      </c>
      <c r="E70" s="6">
        <v>7.4305555555555555E-2</v>
      </c>
      <c r="F70">
        <v>1.92</v>
      </c>
      <c r="G70">
        <v>0.04</v>
      </c>
      <c r="H70">
        <v>0.14000000000000001</v>
      </c>
      <c r="J70">
        <v>3052</v>
      </c>
      <c r="K70" t="s">
        <v>73</v>
      </c>
      <c r="L70">
        <v>0.42399999999999999</v>
      </c>
      <c r="M70">
        <v>0</v>
      </c>
      <c r="N70" s="6">
        <v>6.6666666666666666E-2</v>
      </c>
      <c r="O70">
        <v>2.74</v>
      </c>
      <c r="P70">
        <v>0.14000000000000001</v>
      </c>
      <c r="Q70">
        <v>0.25</v>
      </c>
      <c r="S70">
        <v>3052</v>
      </c>
      <c r="T70" t="s">
        <v>73</v>
      </c>
      <c r="U70">
        <v>0.65</v>
      </c>
      <c r="V70">
        <v>0</v>
      </c>
      <c r="W70" s="6">
        <v>8.6805555555555566E-2</v>
      </c>
      <c r="X70">
        <v>3.1</v>
      </c>
      <c r="Y70">
        <v>0.21</v>
      </c>
      <c r="Z70">
        <v>0.31</v>
      </c>
      <c r="AB70">
        <v>3052</v>
      </c>
      <c r="AC70" t="s">
        <v>73</v>
      </c>
      <c r="AD70">
        <v>0.93899999999999995</v>
      </c>
      <c r="AE70">
        <v>0</v>
      </c>
      <c r="AF70" s="6">
        <v>6.5972222222222224E-2</v>
      </c>
      <c r="AG70">
        <v>3.43</v>
      </c>
      <c r="AH70">
        <v>0.31</v>
      </c>
      <c r="AI70">
        <v>0.38</v>
      </c>
      <c r="AK70" s="35">
        <f t="shared" si="0"/>
        <v>3052</v>
      </c>
      <c r="AL70" s="32">
        <f t="shared" si="1"/>
        <v>0.14000000000000001</v>
      </c>
      <c r="AM70" s="37">
        <f t="shared" si="2"/>
        <v>0.25</v>
      </c>
      <c r="AN70" s="37">
        <f t="shared" si="3"/>
        <v>0.31</v>
      </c>
      <c r="AO70" s="33">
        <f t="shared" si="4"/>
        <v>0.38</v>
      </c>
      <c r="AP70" s="36"/>
      <c r="AR70" s="31">
        <f t="shared" si="11"/>
        <v>3052</v>
      </c>
      <c r="AS70" s="32">
        <f t="shared" si="12"/>
        <v>0.14000000000000001</v>
      </c>
      <c r="AT70" s="37">
        <f t="shared" si="13"/>
        <v>0.25</v>
      </c>
      <c r="AU70" s="37">
        <f t="shared" si="14"/>
        <v>0.31</v>
      </c>
      <c r="AV70" s="33">
        <f t="shared" si="15"/>
        <v>0.38</v>
      </c>
      <c r="AW70" s="34" t="str">
        <f t="shared" si="16"/>
        <v>C1</v>
      </c>
      <c r="AY70" s="47">
        <v>3052</v>
      </c>
      <c r="AZ70" s="42">
        <v>0.15</v>
      </c>
      <c r="BA70" s="42">
        <v>0.28000000000000003</v>
      </c>
      <c r="BB70" s="42">
        <v>0.38</v>
      </c>
      <c r="BC70" s="42">
        <v>0.39</v>
      </c>
      <c r="BD70" s="46" t="s">
        <v>117</v>
      </c>
    </row>
    <row r="71" spans="1:56" x14ac:dyDescent="0.55000000000000004">
      <c r="A71">
        <v>3053</v>
      </c>
      <c r="B71" t="s">
        <v>73</v>
      </c>
      <c r="C71">
        <v>0.20599999999999999</v>
      </c>
      <c r="D71">
        <v>0</v>
      </c>
      <c r="E71" s="6">
        <v>8.3333333333333329E-2</v>
      </c>
      <c r="F71">
        <v>3.57</v>
      </c>
      <c r="G71">
        <v>0.03</v>
      </c>
      <c r="H71">
        <v>0.13</v>
      </c>
      <c r="J71">
        <v>3053</v>
      </c>
      <c r="K71" t="s">
        <v>73</v>
      </c>
      <c r="L71">
        <v>0.74399999999999999</v>
      </c>
      <c r="M71">
        <v>0</v>
      </c>
      <c r="N71" s="6">
        <v>7.013888888888889E-2</v>
      </c>
      <c r="O71">
        <v>5.21</v>
      </c>
      <c r="P71">
        <v>0.09</v>
      </c>
      <c r="Q71">
        <v>0.24</v>
      </c>
      <c r="S71">
        <v>3053</v>
      </c>
      <c r="T71" t="s">
        <v>73</v>
      </c>
      <c r="U71">
        <v>1.2509999999999999</v>
      </c>
      <c r="V71">
        <v>0</v>
      </c>
      <c r="W71" s="6">
        <v>8.6805555555555566E-2</v>
      </c>
      <c r="X71">
        <v>6.29</v>
      </c>
      <c r="Y71">
        <v>0.16</v>
      </c>
      <c r="Z71">
        <v>0.3</v>
      </c>
      <c r="AB71">
        <v>3053</v>
      </c>
      <c r="AC71" t="s">
        <v>73</v>
      </c>
      <c r="AD71">
        <v>1.569</v>
      </c>
      <c r="AE71">
        <v>0</v>
      </c>
      <c r="AF71" s="6">
        <v>6.5972222222222224E-2</v>
      </c>
      <c r="AG71">
        <v>6.75</v>
      </c>
      <c r="AH71">
        <v>0.2</v>
      </c>
      <c r="AI71">
        <v>0.34</v>
      </c>
      <c r="AK71" s="35">
        <f t="shared" si="0"/>
        <v>3053</v>
      </c>
      <c r="AL71" s="32">
        <f t="shared" si="1"/>
        <v>0.13</v>
      </c>
      <c r="AM71" s="37">
        <f t="shared" si="2"/>
        <v>0.24</v>
      </c>
      <c r="AN71" s="37">
        <f t="shared" si="3"/>
        <v>0.3</v>
      </c>
      <c r="AO71" s="33">
        <f t="shared" si="4"/>
        <v>0.34</v>
      </c>
      <c r="AP71" s="36"/>
      <c r="AR71" s="31">
        <f t="shared" si="11"/>
        <v>3053</v>
      </c>
      <c r="AS71" s="32">
        <f t="shared" si="12"/>
        <v>0.13</v>
      </c>
      <c r="AT71" s="37">
        <f t="shared" si="13"/>
        <v>0.24</v>
      </c>
      <c r="AU71" s="37">
        <f t="shared" si="14"/>
        <v>0.3</v>
      </c>
      <c r="AV71" s="33">
        <f t="shared" si="15"/>
        <v>0.34</v>
      </c>
      <c r="AW71" s="34" t="str">
        <f t="shared" si="16"/>
        <v>C1</v>
      </c>
      <c r="AY71" s="47">
        <v>3053</v>
      </c>
      <c r="AZ71" s="42">
        <v>0.13</v>
      </c>
      <c r="BA71" s="42">
        <v>0.26</v>
      </c>
      <c r="BB71" s="42">
        <v>0.34</v>
      </c>
      <c r="BC71" s="42">
        <v>0.35</v>
      </c>
      <c r="BD71" s="46" t="s">
        <v>117</v>
      </c>
    </row>
    <row r="72" spans="1:56" x14ac:dyDescent="0.55000000000000004">
      <c r="A72">
        <v>3054</v>
      </c>
      <c r="B72" t="s">
        <v>73</v>
      </c>
      <c r="C72">
        <v>0.11700000000000001</v>
      </c>
      <c r="D72">
        <v>0</v>
      </c>
      <c r="E72" s="6">
        <v>7.4305555555555555E-2</v>
      </c>
      <c r="F72">
        <v>0.9</v>
      </c>
      <c r="G72">
        <v>0.22</v>
      </c>
      <c r="H72">
        <v>0.37</v>
      </c>
      <c r="J72">
        <v>3054</v>
      </c>
      <c r="K72" t="s">
        <v>73</v>
      </c>
      <c r="L72">
        <v>0.38700000000000001</v>
      </c>
      <c r="M72">
        <v>0</v>
      </c>
      <c r="N72" s="6">
        <v>6.6666666666666666E-2</v>
      </c>
      <c r="O72">
        <v>1.46</v>
      </c>
      <c r="P72">
        <v>0.74</v>
      </c>
      <c r="Q72">
        <v>0.65</v>
      </c>
      <c r="S72">
        <v>3054</v>
      </c>
      <c r="T72" t="s">
        <v>73</v>
      </c>
      <c r="U72">
        <v>0.57499999999999996</v>
      </c>
      <c r="V72">
        <v>0</v>
      </c>
      <c r="W72" s="6">
        <v>8.6805555555555566E-2</v>
      </c>
      <c r="X72">
        <v>1.74</v>
      </c>
      <c r="Y72">
        <v>1.1000000000000001</v>
      </c>
      <c r="Z72">
        <v>0.8</v>
      </c>
      <c r="AB72">
        <v>3054</v>
      </c>
      <c r="AC72" t="s">
        <v>73</v>
      </c>
      <c r="AD72">
        <v>0.876</v>
      </c>
      <c r="AE72">
        <v>0</v>
      </c>
      <c r="AF72" s="6">
        <v>6.5972222222222224E-2</v>
      </c>
      <c r="AG72">
        <v>2.2799999999999998</v>
      </c>
      <c r="AH72">
        <v>1.67</v>
      </c>
      <c r="AI72">
        <v>1</v>
      </c>
      <c r="AK72" s="35">
        <f t="shared" si="0"/>
        <v>3054</v>
      </c>
      <c r="AL72" s="32">
        <f t="shared" si="1"/>
        <v>0.37</v>
      </c>
      <c r="AM72" s="37">
        <f t="shared" si="2"/>
        <v>0.65</v>
      </c>
      <c r="AN72" s="37">
        <f t="shared" si="3"/>
        <v>0.8</v>
      </c>
      <c r="AO72" s="33">
        <f t="shared" si="4"/>
        <v>1</v>
      </c>
      <c r="AP72" s="36"/>
      <c r="AR72" s="31">
        <f t="shared" si="11"/>
        <v>3054</v>
      </c>
      <c r="AS72" s="32">
        <f t="shared" si="12"/>
        <v>0.37</v>
      </c>
      <c r="AT72" s="37">
        <f t="shared" si="13"/>
        <v>0.65</v>
      </c>
      <c r="AU72" s="37">
        <f t="shared" si="14"/>
        <v>0.8</v>
      </c>
      <c r="AV72" s="33">
        <f t="shared" si="15"/>
        <v>1</v>
      </c>
      <c r="AW72" s="34" t="str">
        <f t="shared" si="16"/>
        <v>C1</v>
      </c>
      <c r="AY72" s="47">
        <v>3054</v>
      </c>
      <c r="AZ72" s="42">
        <v>0.4</v>
      </c>
      <c r="BA72" s="42">
        <v>0.74</v>
      </c>
      <c r="BB72" s="42">
        <v>1</v>
      </c>
      <c r="BC72" s="42">
        <v>1</v>
      </c>
      <c r="BD72" s="46" t="s">
        <v>117</v>
      </c>
    </row>
    <row r="73" spans="1:56" x14ac:dyDescent="0.55000000000000004">
      <c r="A73">
        <v>3055</v>
      </c>
      <c r="B73" t="s">
        <v>73</v>
      </c>
      <c r="C73">
        <v>0.114</v>
      </c>
      <c r="D73">
        <v>0</v>
      </c>
      <c r="E73" s="6">
        <v>7.3611111111111113E-2</v>
      </c>
      <c r="F73">
        <v>1.39</v>
      </c>
      <c r="G73">
        <v>0.13</v>
      </c>
      <c r="H73">
        <v>0.33</v>
      </c>
      <c r="J73">
        <v>3055</v>
      </c>
      <c r="K73" t="s">
        <v>73</v>
      </c>
      <c r="L73">
        <v>0.374</v>
      </c>
      <c r="M73">
        <v>0</v>
      </c>
      <c r="N73" s="6">
        <v>6.6666666666666666E-2</v>
      </c>
      <c r="O73">
        <v>2.09</v>
      </c>
      <c r="P73">
        <v>0.44</v>
      </c>
      <c r="Q73">
        <v>0.61</v>
      </c>
      <c r="S73">
        <v>3055</v>
      </c>
      <c r="T73" t="s">
        <v>73</v>
      </c>
      <c r="U73">
        <v>0.55100000000000005</v>
      </c>
      <c r="V73">
        <v>0</v>
      </c>
      <c r="W73" s="6">
        <v>8.6805555555555566E-2</v>
      </c>
      <c r="X73">
        <v>2.4</v>
      </c>
      <c r="Y73">
        <v>0.64</v>
      </c>
      <c r="Z73">
        <v>0.76</v>
      </c>
      <c r="AB73">
        <v>3055</v>
      </c>
      <c r="AC73" t="s">
        <v>73</v>
      </c>
      <c r="AD73">
        <v>0.83899999999999997</v>
      </c>
      <c r="AE73">
        <v>0</v>
      </c>
      <c r="AF73" s="6">
        <v>6.5972222222222224E-2</v>
      </c>
      <c r="AG73">
        <v>2.97</v>
      </c>
      <c r="AH73">
        <v>0.98</v>
      </c>
      <c r="AI73">
        <v>1</v>
      </c>
      <c r="AK73" s="35">
        <f t="shared" si="0"/>
        <v>3055</v>
      </c>
      <c r="AL73" s="32">
        <f t="shared" si="1"/>
        <v>0.33</v>
      </c>
      <c r="AM73" s="37">
        <f t="shared" si="2"/>
        <v>0.61</v>
      </c>
      <c r="AN73" s="37">
        <f t="shared" si="3"/>
        <v>0.76</v>
      </c>
      <c r="AO73" s="33">
        <f t="shared" si="4"/>
        <v>1</v>
      </c>
      <c r="AP73" s="36"/>
      <c r="AR73" s="31">
        <f t="shared" si="11"/>
        <v>3055</v>
      </c>
      <c r="AS73" s="32">
        <f t="shared" si="12"/>
        <v>0.33</v>
      </c>
      <c r="AT73" s="37">
        <f t="shared" si="13"/>
        <v>0.61</v>
      </c>
      <c r="AU73" s="37">
        <f t="shared" si="14"/>
        <v>0.76</v>
      </c>
      <c r="AV73" s="33">
        <f t="shared" si="15"/>
        <v>1</v>
      </c>
      <c r="AW73" s="34" t="str">
        <f t="shared" si="16"/>
        <v>C1</v>
      </c>
      <c r="AY73" s="47">
        <v>3055</v>
      </c>
      <c r="AZ73" s="42">
        <v>0.36</v>
      </c>
      <c r="BA73" s="42">
        <v>0.69</v>
      </c>
      <c r="BB73" s="42">
        <v>1</v>
      </c>
      <c r="BC73" s="42">
        <v>1</v>
      </c>
      <c r="BD73" s="46" t="s">
        <v>117</v>
      </c>
    </row>
    <row r="74" spans="1:56" x14ac:dyDescent="0.55000000000000004">
      <c r="A74">
        <v>3056</v>
      </c>
      <c r="B74" t="s">
        <v>73</v>
      </c>
      <c r="C74">
        <v>2E-3</v>
      </c>
      <c r="D74">
        <v>0</v>
      </c>
      <c r="E74" s="6">
        <v>9.5138888888888884E-2</v>
      </c>
      <c r="F74">
        <v>0.89</v>
      </c>
      <c r="G74">
        <v>0</v>
      </c>
      <c r="H74">
        <v>0.6</v>
      </c>
      <c r="J74">
        <v>3056</v>
      </c>
      <c r="K74" t="s">
        <v>73</v>
      </c>
      <c r="L74">
        <v>2E-3</v>
      </c>
      <c r="M74">
        <v>0</v>
      </c>
      <c r="N74" s="6">
        <v>6.1805555555555558E-2</v>
      </c>
      <c r="O74">
        <v>1.03</v>
      </c>
      <c r="P74">
        <v>0.01</v>
      </c>
      <c r="Q74">
        <v>1</v>
      </c>
      <c r="S74">
        <v>3056</v>
      </c>
      <c r="T74" t="s">
        <v>73</v>
      </c>
      <c r="U74">
        <v>1E-3</v>
      </c>
      <c r="V74">
        <v>0</v>
      </c>
      <c r="W74" s="6">
        <v>8.6805555555555566E-2</v>
      </c>
      <c r="X74">
        <v>0.7</v>
      </c>
      <c r="Y74">
        <v>0</v>
      </c>
      <c r="Z74">
        <v>1</v>
      </c>
      <c r="AB74">
        <v>3056</v>
      </c>
      <c r="AC74" t="s">
        <v>73</v>
      </c>
      <c r="AD74">
        <v>5.0000000000000001E-3</v>
      </c>
      <c r="AE74">
        <v>0</v>
      </c>
      <c r="AF74" s="6">
        <v>6.1805555555555558E-2</v>
      </c>
      <c r="AG74">
        <v>1.18</v>
      </c>
      <c r="AH74">
        <v>0.01</v>
      </c>
      <c r="AI74">
        <v>1</v>
      </c>
      <c r="AK74" s="35">
        <f t="shared" si="0"/>
        <v>3056</v>
      </c>
      <c r="AL74" s="32">
        <f t="shared" si="1"/>
        <v>0.6</v>
      </c>
      <c r="AM74" s="37">
        <f t="shared" si="2"/>
        <v>1</v>
      </c>
      <c r="AN74" s="37">
        <f t="shared" si="3"/>
        <v>1</v>
      </c>
      <c r="AO74" s="33">
        <f t="shared" si="4"/>
        <v>1</v>
      </c>
      <c r="AP74" s="36"/>
      <c r="AR74" s="31">
        <f t="shared" si="11"/>
        <v>3056</v>
      </c>
      <c r="AS74" s="32">
        <f t="shared" si="12"/>
        <v>0.6</v>
      </c>
      <c r="AT74" s="37">
        <f t="shared" si="13"/>
        <v>1</v>
      </c>
      <c r="AU74" s="37">
        <f t="shared" si="14"/>
        <v>1</v>
      </c>
      <c r="AV74" s="33">
        <f t="shared" si="15"/>
        <v>1</v>
      </c>
      <c r="AW74" s="34" t="str">
        <f t="shared" si="16"/>
        <v>C1</v>
      </c>
      <c r="AY74" s="47">
        <v>3056</v>
      </c>
      <c r="AZ74" s="42">
        <v>0.66</v>
      </c>
      <c r="BA74" s="42">
        <v>1</v>
      </c>
      <c r="BB74" s="42">
        <v>1</v>
      </c>
      <c r="BC74" s="42">
        <v>1</v>
      </c>
      <c r="BD74" s="46" t="s">
        <v>117</v>
      </c>
    </row>
    <row r="75" spans="1:56" x14ac:dyDescent="0.55000000000000004">
      <c r="A75">
        <v>3057</v>
      </c>
      <c r="B75" t="s">
        <v>73</v>
      </c>
      <c r="C75">
        <v>0.108</v>
      </c>
      <c r="D75">
        <v>0</v>
      </c>
      <c r="E75" s="6">
        <v>7.3611111111111113E-2</v>
      </c>
      <c r="F75">
        <v>2.3199999999999998</v>
      </c>
      <c r="G75">
        <v>0.11</v>
      </c>
      <c r="H75">
        <v>0.22</v>
      </c>
      <c r="J75">
        <v>3057</v>
      </c>
      <c r="K75" t="s">
        <v>73</v>
      </c>
      <c r="L75">
        <v>0.34499999999999997</v>
      </c>
      <c r="M75">
        <v>0</v>
      </c>
      <c r="N75" s="6">
        <v>6.6666666666666666E-2</v>
      </c>
      <c r="O75">
        <v>3.22</v>
      </c>
      <c r="P75">
        <v>0.34</v>
      </c>
      <c r="Q75">
        <v>0.4</v>
      </c>
      <c r="S75">
        <v>3057</v>
      </c>
      <c r="T75" t="s">
        <v>73</v>
      </c>
      <c r="U75">
        <v>0.46200000000000002</v>
      </c>
      <c r="V75">
        <v>0</v>
      </c>
      <c r="W75" s="6">
        <v>8.6805555555555566E-2</v>
      </c>
      <c r="X75">
        <v>3.37</v>
      </c>
      <c r="Y75">
        <v>0.46</v>
      </c>
      <c r="Z75">
        <v>0.49</v>
      </c>
      <c r="AB75">
        <v>3057</v>
      </c>
      <c r="AC75" t="s">
        <v>73</v>
      </c>
      <c r="AD75">
        <v>0.753</v>
      </c>
      <c r="AE75">
        <v>0</v>
      </c>
      <c r="AF75" s="6">
        <v>6.5972222222222224E-2</v>
      </c>
      <c r="AG75">
        <v>3.53</v>
      </c>
      <c r="AH75">
        <v>0.75</v>
      </c>
      <c r="AI75">
        <v>0.83</v>
      </c>
      <c r="AK75" s="35">
        <f t="shared" si="0"/>
        <v>3057</v>
      </c>
      <c r="AL75" s="32">
        <f t="shared" si="1"/>
        <v>0.22</v>
      </c>
      <c r="AM75" s="37">
        <f t="shared" si="2"/>
        <v>0.4</v>
      </c>
      <c r="AN75" s="37">
        <f t="shared" si="3"/>
        <v>0.49</v>
      </c>
      <c r="AO75" s="33">
        <f t="shared" si="4"/>
        <v>0.83</v>
      </c>
      <c r="AP75" s="36"/>
      <c r="AR75" s="31">
        <f t="shared" si="11"/>
        <v>3057</v>
      </c>
      <c r="AS75" s="32">
        <f t="shared" si="12"/>
        <v>0.22</v>
      </c>
      <c r="AT75" s="37">
        <f t="shared" si="13"/>
        <v>0.4</v>
      </c>
      <c r="AU75" s="37">
        <f t="shared" si="14"/>
        <v>0.49</v>
      </c>
      <c r="AV75" s="33">
        <f t="shared" si="15"/>
        <v>0.83</v>
      </c>
      <c r="AW75" s="34" t="str">
        <f t="shared" si="16"/>
        <v>C2</v>
      </c>
      <c r="AY75" s="47">
        <v>3057</v>
      </c>
      <c r="AZ75" s="42">
        <v>0.24</v>
      </c>
      <c r="BA75" s="42">
        <v>0.46</v>
      </c>
      <c r="BB75" s="42">
        <v>0.84</v>
      </c>
      <c r="BC75" s="42">
        <v>1</v>
      </c>
      <c r="BD75" s="46" t="s">
        <v>116</v>
      </c>
    </row>
    <row r="76" spans="1:56" x14ac:dyDescent="0.55000000000000004">
      <c r="A76">
        <v>3058</v>
      </c>
      <c r="B76" t="s">
        <v>73</v>
      </c>
      <c r="C76">
        <v>3.5000000000000003E-2</v>
      </c>
      <c r="D76">
        <v>0</v>
      </c>
      <c r="E76" s="6">
        <v>7.2916666666666671E-2</v>
      </c>
      <c r="F76">
        <v>3.24</v>
      </c>
      <c r="G76">
        <v>0.04</v>
      </c>
      <c r="H76">
        <v>0.14000000000000001</v>
      </c>
      <c r="J76">
        <v>3058</v>
      </c>
      <c r="K76" t="s">
        <v>73</v>
      </c>
      <c r="L76">
        <v>0.109</v>
      </c>
      <c r="M76">
        <v>0</v>
      </c>
      <c r="N76" s="6">
        <v>6.5972222222222224E-2</v>
      </c>
      <c r="O76">
        <v>4.5199999999999996</v>
      </c>
      <c r="P76">
        <v>0.13</v>
      </c>
      <c r="Q76">
        <v>0.25</v>
      </c>
      <c r="S76">
        <v>3058</v>
      </c>
      <c r="T76" t="s">
        <v>73</v>
      </c>
      <c r="U76">
        <v>0.14599999999999999</v>
      </c>
      <c r="V76">
        <v>0</v>
      </c>
      <c r="W76" s="6">
        <v>8.6805555555555566E-2</v>
      </c>
      <c r="X76">
        <v>4.92</v>
      </c>
      <c r="Y76">
        <v>0.18</v>
      </c>
      <c r="Z76">
        <v>0.28999999999999998</v>
      </c>
      <c r="AB76">
        <v>3058</v>
      </c>
      <c r="AC76" t="s">
        <v>73</v>
      </c>
      <c r="AD76">
        <v>0.23799999999999999</v>
      </c>
      <c r="AE76">
        <v>0</v>
      </c>
      <c r="AF76" s="6">
        <v>6.5972222222222224E-2</v>
      </c>
      <c r="AG76">
        <v>5.64</v>
      </c>
      <c r="AH76">
        <v>0.28999999999999998</v>
      </c>
      <c r="AI76">
        <v>0.37</v>
      </c>
      <c r="AK76" s="35">
        <f t="shared" si="0"/>
        <v>3058</v>
      </c>
      <c r="AL76" s="32">
        <f t="shared" si="1"/>
        <v>0.14000000000000001</v>
      </c>
      <c r="AM76" s="37">
        <f t="shared" si="2"/>
        <v>0.25</v>
      </c>
      <c r="AN76" s="37">
        <f t="shared" si="3"/>
        <v>0.28999999999999998</v>
      </c>
      <c r="AO76" s="33">
        <f t="shared" si="4"/>
        <v>0.37</v>
      </c>
      <c r="AP76" s="36"/>
      <c r="AR76" s="31">
        <f t="shared" si="11"/>
        <v>3058</v>
      </c>
      <c r="AS76" s="32">
        <f t="shared" si="12"/>
        <v>0.14000000000000001</v>
      </c>
      <c r="AT76" s="37">
        <f t="shared" si="13"/>
        <v>0.25</v>
      </c>
      <c r="AU76" s="37">
        <f t="shared" si="14"/>
        <v>0.28999999999999998</v>
      </c>
      <c r="AV76" s="33">
        <f t="shared" si="15"/>
        <v>0.37</v>
      </c>
      <c r="AW76" s="34" t="str">
        <f t="shared" si="16"/>
        <v>C2</v>
      </c>
      <c r="AY76" s="47">
        <v>3058</v>
      </c>
      <c r="AZ76" s="42">
        <v>0.15</v>
      </c>
      <c r="BA76" s="42">
        <v>0.27</v>
      </c>
      <c r="BB76" s="42">
        <v>0.37</v>
      </c>
      <c r="BC76" s="42">
        <v>0.42</v>
      </c>
      <c r="BD76" s="46" t="s">
        <v>116</v>
      </c>
    </row>
    <row r="77" spans="1:56" x14ac:dyDescent="0.55000000000000004">
      <c r="A77">
        <v>3059</v>
      </c>
      <c r="B77" t="s">
        <v>73</v>
      </c>
      <c r="C77">
        <v>6.6000000000000003E-2</v>
      </c>
      <c r="D77">
        <v>0</v>
      </c>
      <c r="E77" s="6">
        <v>7.2916666666666671E-2</v>
      </c>
      <c r="F77">
        <v>1.28</v>
      </c>
      <c r="G77">
        <v>0.14000000000000001</v>
      </c>
      <c r="H77">
        <v>0.24</v>
      </c>
      <c r="J77">
        <v>3059</v>
      </c>
      <c r="K77" t="s">
        <v>73</v>
      </c>
      <c r="L77">
        <v>0.21199999999999999</v>
      </c>
      <c r="M77">
        <v>0</v>
      </c>
      <c r="N77" s="6">
        <v>6.6666666666666666E-2</v>
      </c>
      <c r="O77">
        <v>1.77</v>
      </c>
      <c r="P77">
        <v>0.46</v>
      </c>
      <c r="Q77">
        <v>0.44</v>
      </c>
      <c r="S77">
        <v>3059</v>
      </c>
      <c r="T77" t="s">
        <v>73</v>
      </c>
      <c r="U77">
        <v>0.26700000000000002</v>
      </c>
      <c r="V77">
        <v>0</v>
      </c>
      <c r="W77" s="6">
        <v>8.6805555555555566E-2</v>
      </c>
      <c r="X77">
        <v>1.84</v>
      </c>
      <c r="Y77">
        <v>0.57999999999999996</v>
      </c>
      <c r="Z77">
        <v>0.51</v>
      </c>
      <c r="AB77">
        <v>3059</v>
      </c>
      <c r="AC77" t="s">
        <v>73</v>
      </c>
      <c r="AD77">
        <v>0.45200000000000001</v>
      </c>
      <c r="AE77">
        <v>0</v>
      </c>
      <c r="AF77" s="6">
        <v>6.5972222222222224E-2</v>
      </c>
      <c r="AG77">
        <v>2.15</v>
      </c>
      <c r="AH77">
        <v>0.97</v>
      </c>
      <c r="AI77">
        <v>0.7</v>
      </c>
      <c r="AK77" s="35">
        <f t="shared" si="0"/>
        <v>3059</v>
      </c>
      <c r="AL77" s="32">
        <f t="shared" si="1"/>
        <v>0.24</v>
      </c>
      <c r="AM77" s="37">
        <f t="shared" si="2"/>
        <v>0.44</v>
      </c>
      <c r="AN77" s="37">
        <f t="shared" si="3"/>
        <v>0.51</v>
      </c>
      <c r="AO77" s="33">
        <f t="shared" si="4"/>
        <v>0.7</v>
      </c>
      <c r="AP77" s="36"/>
      <c r="AR77" s="31">
        <f t="shared" si="11"/>
        <v>3059</v>
      </c>
      <c r="AS77" s="32">
        <f t="shared" si="12"/>
        <v>0.24</v>
      </c>
      <c r="AT77" s="37">
        <f t="shared" si="13"/>
        <v>0.44</v>
      </c>
      <c r="AU77" s="37">
        <f t="shared" si="14"/>
        <v>0.51</v>
      </c>
      <c r="AV77" s="33">
        <f t="shared" si="15"/>
        <v>0.7</v>
      </c>
      <c r="AW77" s="34" t="str">
        <f t="shared" si="16"/>
        <v>C1</v>
      </c>
      <c r="AY77" s="47">
        <v>3059</v>
      </c>
      <c r="AZ77" s="42">
        <v>0.26</v>
      </c>
      <c r="BA77" s="42">
        <v>0.5</v>
      </c>
      <c r="BB77" s="42">
        <v>0.73</v>
      </c>
      <c r="BC77" s="42">
        <v>1</v>
      </c>
      <c r="BD77" s="46" t="s">
        <v>117</v>
      </c>
    </row>
    <row r="78" spans="1:56" x14ac:dyDescent="0.55000000000000004">
      <c r="A78">
        <v>3060</v>
      </c>
      <c r="B78" t="s">
        <v>73</v>
      </c>
      <c r="C78">
        <v>2.5999999999999999E-2</v>
      </c>
      <c r="D78">
        <v>0</v>
      </c>
      <c r="E78" s="6">
        <v>7.2916666666666671E-2</v>
      </c>
      <c r="F78">
        <v>1.01</v>
      </c>
      <c r="G78">
        <v>0.15</v>
      </c>
      <c r="H78">
        <v>0.26</v>
      </c>
      <c r="J78">
        <v>3060</v>
      </c>
      <c r="K78" t="s">
        <v>73</v>
      </c>
      <c r="L78">
        <v>8.2000000000000003E-2</v>
      </c>
      <c r="M78">
        <v>0</v>
      </c>
      <c r="N78" s="6">
        <v>6.5972222222222224E-2</v>
      </c>
      <c r="O78">
        <v>1.38</v>
      </c>
      <c r="P78">
        <v>0.46</v>
      </c>
      <c r="Q78">
        <v>0.48</v>
      </c>
      <c r="S78">
        <v>3060</v>
      </c>
      <c r="T78" t="s">
        <v>73</v>
      </c>
      <c r="U78">
        <v>0.11</v>
      </c>
      <c r="V78">
        <v>0</v>
      </c>
      <c r="W78" s="6">
        <v>8.6805555555555566E-2</v>
      </c>
      <c r="X78">
        <v>1.48</v>
      </c>
      <c r="Y78">
        <v>0.62</v>
      </c>
      <c r="Z78">
        <v>0.56999999999999995</v>
      </c>
      <c r="AB78">
        <v>3060</v>
      </c>
      <c r="AC78" t="s">
        <v>73</v>
      </c>
      <c r="AD78">
        <v>0.17899999999999999</v>
      </c>
      <c r="AE78">
        <v>0</v>
      </c>
      <c r="AF78" s="6">
        <v>6.5972222222222224E-2</v>
      </c>
      <c r="AG78">
        <v>1.69</v>
      </c>
      <c r="AH78">
        <v>1.01</v>
      </c>
      <c r="AI78">
        <v>0.79</v>
      </c>
      <c r="AK78" s="35">
        <f t="shared" si="0"/>
        <v>3060</v>
      </c>
      <c r="AL78" s="32">
        <f t="shared" si="1"/>
        <v>0.26</v>
      </c>
      <c r="AM78" s="37">
        <f t="shared" si="2"/>
        <v>0.48</v>
      </c>
      <c r="AN78" s="37">
        <f t="shared" si="3"/>
        <v>0.56999999999999995</v>
      </c>
      <c r="AO78" s="33">
        <f t="shared" si="4"/>
        <v>0.79</v>
      </c>
      <c r="AP78" s="36"/>
      <c r="AR78" s="31">
        <f t="shared" si="11"/>
        <v>3060</v>
      </c>
      <c r="AS78" s="32">
        <f t="shared" si="12"/>
        <v>0.26</v>
      </c>
      <c r="AT78" s="37">
        <f t="shared" si="13"/>
        <v>0.48</v>
      </c>
      <c r="AU78" s="37">
        <f t="shared" si="14"/>
        <v>0.56999999999999995</v>
      </c>
      <c r="AV78" s="33">
        <f t="shared" si="15"/>
        <v>0.79</v>
      </c>
      <c r="AW78" s="34" t="str">
        <f t="shared" si="16"/>
        <v>C2</v>
      </c>
      <c r="AY78" s="47">
        <v>3060</v>
      </c>
      <c r="AZ78" s="42">
        <v>0.28000000000000003</v>
      </c>
      <c r="BA78" s="42">
        <v>0.54</v>
      </c>
      <c r="BB78" s="42">
        <v>0.8</v>
      </c>
      <c r="BC78" s="42">
        <v>0.93</v>
      </c>
      <c r="BD78" s="46" t="s">
        <v>116</v>
      </c>
    </row>
    <row r="79" spans="1:56" x14ac:dyDescent="0.55000000000000004">
      <c r="A79">
        <v>3061</v>
      </c>
      <c r="B79" t="s">
        <v>73</v>
      </c>
      <c r="C79">
        <v>1.7000000000000001E-2</v>
      </c>
      <c r="D79">
        <v>0</v>
      </c>
      <c r="E79" s="6">
        <v>7.2916666666666671E-2</v>
      </c>
      <c r="F79">
        <v>1.07</v>
      </c>
      <c r="G79">
        <v>0.04</v>
      </c>
      <c r="H79">
        <v>0.18</v>
      </c>
      <c r="J79">
        <v>3061</v>
      </c>
      <c r="K79" t="s">
        <v>73</v>
      </c>
      <c r="L79">
        <v>5.2999999999999999E-2</v>
      </c>
      <c r="M79">
        <v>0</v>
      </c>
      <c r="N79" s="6">
        <v>6.5972222222222224E-2</v>
      </c>
      <c r="O79">
        <v>1.39</v>
      </c>
      <c r="P79">
        <v>0.12</v>
      </c>
      <c r="Q79">
        <v>0.34</v>
      </c>
      <c r="S79">
        <v>3061</v>
      </c>
      <c r="T79" t="s">
        <v>73</v>
      </c>
      <c r="U79">
        <v>7.2999999999999995E-2</v>
      </c>
      <c r="V79">
        <v>0</v>
      </c>
      <c r="W79" s="6">
        <v>8.6805555555555566E-2</v>
      </c>
      <c r="X79">
        <v>1.49</v>
      </c>
      <c r="Y79">
        <v>0.17</v>
      </c>
      <c r="Z79">
        <v>0.41</v>
      </c>
      <c r="AB79">
        <v>3061</v>
      </c>
      <c r="AC79" t="s">
        <v>73</v>
      </c>
      <c r="AD79">
        <v>0.11700000000000001</v>
      </c>
      <c r="AE79">
        <v>0</v>
      </c>
      <c r="AF79" s="6">
        <v>6.5972222222222224E-2</v>
      </c>
      <c r="AG79">
        <v>1.6</v>
      </c>
      <c r="AH79">
        <v>0.27</v>
      </c>
      <c r="AI79">
        <v>0.56999999999999995</v>
      </c>
      <c r="AK79" s="35">
        <f t="shared" si="0"/>
        <v>3061</v>
      </c>
      <c r="AL79" s="32">
        <f t="shared" si="1"/>
        <v>0.18</v>
      </c>
      <c r="AM79" s="37">
        <f t="shared" si="2"/>
        <v>0.34</v>
      </c>
      <c r="AN79" s="37">
        <f t="shared" si="3"/>
        <v>0.41</v>
      </c>
      <c r="AO79" s="33">
        <f t="shared" si="4"/>
        <v>0.56999999999999995</v>
      </c>
      <c r="AP79" s="36"/>
      <c r="AR79" s="31">
        <f t="shared" si="11"/>
        <v>3061</v>
      </c>
      <c r="AS79" s="32">
        <f t="shared" si="12"/>
        <v>0.18</v>
      </c>
      <c r="AT79" s="37">
        <f t="shared" si="13"/>
        <v>0.34</v>
      </c>
      <c r="AU79" s="37">
        <f t="shared" si="14"/>
        <v>0.41</v>
      </c>
      <c r="AV79" s="33">
        <f t="shared" si="15"/>
        <v>0.56999999999999995</v>
      </c>
      <c r="AW79" s="34" t="str">
        <f t="shared" si="16"/>
        <v>C2</v>
      </c>
      <c r="AY79" s="47">
        <v>3061</v>
      </c>
      <c r="AZ79" s="42">
        <v>0.2</v>
      </c>
      <c r="BA79" s="42">
        <v>0.39</v>
      </c>
      <c r="BB79" s="42">
        <v>0.57999999999999996</v>
      </c>
      <c r="BC79" s="42">
        <v>0.7</v>
      </c>
      <c r="BD79" s="46" t="s">
        <v>116</v>
      </c>
    </row>
    <row r="80" spans="1:56" x14ac:dyDescent="0.55000000000000004">
      <c r="A80">
        <v>3062</v>
      </c>
      <c r="B80" t="s">
        <v>73</v>
      </c>
      <c r="C80">
        <v>8.0000000000000002E-3</v>
      </c>
      <c r="D80">
        <v>0</v>
      </c>
      <c r="E80" s="6">
        <v>7.6388888888888895E-2</v>
      </c>
      <c r="F80">
        <v>1.31</v>
      </c>
      <c r="G80">
        <v>0.02</v>
      </c>
      <c r="H80">
        <v>0.09</v>
      </c>
      <c r="J80">
        <v>3062</v>
      </c>
      <c r="K80" t="s">
        <v>73</v>
      </c>
      <c r="L80">
        <v>2.4E-2</v>
      </c>
      <c r="M80">
        <v>0</v>
      </c>
      <c r="N80" s="6">
        <v>6.9444444444444434E-2</v>
      </c>
      <c r="O80">
        <v>1.67</v>
      </c>
      <c r="P80">
        <v>0.05</v>
      </c>
      <c r="Q80">
        <v>0.17</v>
      </c>
      <c r="S80">
        <v>3062</v>
      </c>
      <c r="T80" t="s">
        <v>73</v>
      </c>
      <c r="U80">
        <v>3.5999999999999997E-2</v>
      </c>
      <c r="V80">
        <v>0</v>
      </c>
      <c r="W80" s="6">
        <v>8.6805555555555566E-2</v>
      </c>
      <c r="X80">
        <v>1.87</v>
      </c>
      <c r="Y80">
        <v>0.08</v>
      </c>
      <c r="Z80">
        <v>0.21</v>
      </c>
      <c r="AB80">
        <v>3062</v>
      </c>
      <c r="AC80" t="s">
        <v>73</v>
      </c>
      <c r="AD80">
        <v>5.2999999999999999E-2</v>
      </c>
      <c r="AE80">
        <v>0</v>
      </c>
      <c r="AF80" s="6">
        <v>6.5972222222222224E-2</v>
      </c>
      <c r="AG80">
        <v>1.94</v>
      </c>
      <c r="AH80">
        <v>0.12</v>
      </c>
      <c r="AI80">
        <v>0.27</v>
      </c>
      <c r="AK80" s="35">
        <f t="shared" si="0"/>
        <v>3062</v>
      </c>
      <c r="AL80" s="32">
        <f t="shared" si="1"/>
        <v>0.09</v>
      </c>
      <c r="AM80" s="37">
        <f t="shared" si="2"/>
        <v>0.17</v>
      </c>
      <c r="AN80" s="37">
        <f t="shared" si="3"/>
        <v>0.21</v>
      </c>
      <c r="AO80" s="33">
        <f t="shared" si="4"/>
        <v>0.27</v>
      </c>
      <c r="AP80" s="36"/>
      <c r="AR80" s="31">
        <f t="shared" si="11"/>
        <v>3062</v>
      </c>
      <c r="AS80" s="32">
        <f t="shared" si="12"/>
        <v>0.09</v>
      </c>
      <c r="AT80" s="37">
        <f t="shared" si="13"/>
        <v>0.17</v>
      </c>
      <c r="AU80" s="37">
        <f t="shared" si="14"/>
        <v>0.21</v>
      </c>
      <c r="AV80" s="33">
        <f t="shared" si="15"/>
        <v>0.27</v>
      </c>
      <c r="AW80" s="34" t="str">
        <f t="shared" si="16"/>
        <v>C2</v>
      </c>
      <c r="AY80" s="47">
        <v>3062</v>
      </c>
      <c r="AZ80" s="42">
        <v>0.1</v>
      </c>
      <c r="BA80" s="42">
        <v>0.19</v>
      </c>
      <c r="BB80" s="42">
        <v>0.27</v>
      </c>
      <c r="BC80" s="42">
        <v>0.3</v>
      </c>
      <c r="BD80" s="46" t="s">
        <v>116</v>
      </c>
    </row>
    <row r="81" spans="1:56" x14ac:dyDescent="0.55000000000000004">
      <c r="A81">
        <v>3063</v>
      </c>
      <c r="B81" t="s">
        <v>73</v>
      </c>
      <c r="C81">
        <v>0.22600000000000001</v>
      </c>
      <c r="D81">
        <v>0</v>
      </c>
      <c r="E81" s="6">
        <v>8.1250000000000003E-2</v>
      </c>
      <c r="F81">
        <v>1.5</v>
      </c>
      <c r="G81">
        <v>0.43</v>
      </c>
      <c r="H81">
        <v>0.44</v>
      </c>
      <c r="J81">
        <v>3063</v>
      </c>
      <c r="K81" t="s">
        <v>73</v>
      </c>
      <c r="L81">
        <v>0.49</v>
      </c>
      <c r="M81">
        <v>0</v>
      </c>
      <c r="N81" s="6">
        <v>6.6666666666666666E-2</v>
      </c>
      <c r="O81">
        <v>1.88</v>
      </c>
      <c r="P81">
        <v>0.93</v>
      </c>
      <c r="Q81">
        <v>0.65</v>
      </c>
      <c r="S81">
        <v>3063</v>
      </c>
      <c r="T81" t="s">
        <v>73</v>
      </c>
      <c r="U81">
        <v>0.66200000000000003</v>
      </c>
      <c r="V81">
        <v>0</v>
      </c>
      <c r="W81" s="6">
        <v>8.6805555555555566E-2</v>
      </c>
      <c r="X81">
        <v>2.08</v>
      </c>
      <c r="Y81">
        <v>1.25</v>
      </c>
      <c r="Z81">
        <v>0.75</v>
      </c>
      <c r="AB81">
        <v>3063</v>
      </c>
      <c r="AC81" t="s">
        <v>73</v>
      </c>
      <c r="AD81">
        <v>0.82899999999999996</v>
      </c>
      <c r="AE81">
        <v>0</v>
      </c>
      <c r="AF81" s="6">
        <v>6.5972222222222224E-2</v>
      </c>
      <c r="AG81">
        <v>2.25</v>
      </c>
      <c r="AH81">
        <v>1.57</v>
      </c>
      <c r="AI81">
        <v>0.85</v>
      </c>
      <c r="AK81" s="35">
        <f t="shared" si="0"/>
        <v>3063</v>
      </c>
      <c r="AL81" s="32">
        <f t="shared" si="1"/>
        <v>0.44</v>
      </c>
      <c r="AM81" s="37">
        <f t="shared" si="2"/>
        <v>0.65</v>
      </c>
      <c r="AN81" s="37">
        <f t="shared" si="3"/>
        <v>0.75</v>
      </c>
      <c r="AO81" s="33">
        <f t="shared" si="4"/>
        <v>0.85</v>
      </c>
      <c r="AP81" s="36"/>
      <c r="AR81" s="31">
        <f t="shared" si="11"/>
        <v>3063</v>
      </c>
      <c r="AS81" s="32">
        <f t="shared" si="12"/>
        <v>0.44</v>
      </c>
      <c r="AT81" s="37">
        <f t="shared" si="13"/>
        <v>0.65</v>
      </c>
      <c r="AU81" s="37">
        <f t="shared" si="14"/>
        <v>0.75</v>
      </c>
      <c r="AV81" s="33">
        <f t="shared" si="15"/>
        <v>0.85</v>
      </c>
      <c r="AW81" s="34" t="str">
        <f t="shared" si="16"/>
        <v>C2</v>
      </c>
      <c r="AY81" s="47">
        <v>3063</v>
      </c>
      <c r="AZ81" s="42">
        <v>0.45</v>
      </c>
      <c r="BA81" s="42">
        <v>0.69</v>
      </c>
      <c r="BB81" s="42">
        <v>0.85</v>
      </c>
      <c r="BC81" s="42">
        <v>0.91</v>
      </c>
      <c r="BD81" s="46" t="s">
        <v>116</v>
      </c>
    </row>
    <row r="82" spans="1:56" x14ac:dyDescent="0.55000000000000004">
      <c r="A82">
        <v>3064</v>
      </c>
      <c r="B82" t="s">
        <v>73</v>
      </c>
      <c r="C82">
        <v>0.23</v>
      </c>
      <c r="D82">
        <v>0</v>
      </c>
      <c r="E82" s="6">
        <v>8.1250000000000003E-2</v>
      </c>
      <c r="F82">
        <v>3.33</v>
      </c>
      <c r="G82">
        <v>0.12</v>
      </c>
      <c r="H82">
        <v>0.25</v>
      </c>
      <c r="J82">
        <v>3064</v>
      </c>
      <c r="K82" t="s">
        <v>73</v>
      </c>
      <c r="L82">
        <v>0.505</v>
      </c>
      <c r="M82">
        <v>0</v>
      </c>
      <c r="N82" s="6">
        <v>6.6666666666666666E-2</v>
      </c>
      <c r="O82">
        <v>4.05</v>
      </c>
      <c r="P82">
        <v>0.25</v>
      </c>
      <c r="Q82">
        <v>0.38</v>
      </c>
      <c r="S82">
        <v>3064</v>
      </c>
      <c r="T82" t="s">
        <v>73</v>
      </c>
      <c r="U82">
        <v>0.67800000000000005</v>
      </c>
      <c r="V82">
        <v>0</v>
      </c>
      <c r="W82" s="6">
        <v>8.6805555555555566E-2</v>
      </c>
      <c r="X82">
        <v>4.37</v>
      </c>
      <c r="Y82">
        <v>0.34</v>
      </c>
      <c r="Z82">
        <v>0.44</v>
      </c>
      <c r="AB82">
        <v>3064</v>
      </c>
      <c r="AC82" t="s">
        <v>73</v>
      </c>
      <c r="AD82">
        <v>0.85899999999999999</v>
      </c>
      <c r="AE82">
        <v>0</v>
      </c>
      <c r="AF82" s="6">
        <v>6.5972222222222224E-2</v>
      </c>
      <c r="AG82">
        <v>4.51</v>
      </c>
      <c r="AH82">
        <v>0.43</v>
      </c>
      <c r="AI82">
        <v>0.52</v>
      </c>
      <c r="AK82" s="35">
        <f t="shared" si="0"/>
        <v>3064</v>
      </c>
      <c r="AL82" s="32">
        <f t="shared" si="1"/>
        <v>0.25</v>
      </c>
      <c r="AM82" s="37">
        <f t="shared" si="2"/>
        <v>0.38</v>
      </c>
      <c r="AN82" s="37">
        <f t="shared" si="3"/>
        <v>0.44</v>
      </c>
      <c r="AO82" s="33">
        <f t="shared" si="4"/>
        <v>0.52</v>
      </c>
      <c r="AP82" s="36"/>
      <c r="AR82" s="31">
        <f t="shared" si="11"/>
        <v>3064</v>
      </c>
      <c r="AS82" s="32">
        <f t="shared" si="12"/>
        <v>0.25</v>
      </c>
      <c r="AT82" s="37">
        <f t="shared" si="13"/>
        <v>0.38</v>
      </c>
      <c r="AU82" s="37">
        <f t="shared" si="14"/>
        <v>0.44</v>
      </c>
      <c r="AV82" s="33">
        <f t="shared" si="15"/>
        <v>0.52</v>
      </c>
      <c r="AW82" s="34" t="str">
        <f t="shared" si="16"/>
        <v>C2</v>
      </c>
      <c r="AY82" s="47">
        <v>3064</v>
      </c>
      <c r="AZ82" s="42">
        <v>0.26</v>
      </c>
      <c r="BA82" s="42">
        <v>0.41</v>
      </c>
      <c r="BB82" s="42">
        <v>0.52</v>
      </c>
      <c r="BC82" s="42">
        <v>0.56999999999999995</v>
      </c>
      <c r="BD82" s="46" t="s">
        <v>116</v>
      </c>
    </row>
    <row r="83" spans="1:56" x14ac:dyDescent="0.55000000000000004">
      <c r="A83">
        <v>3065</v>
      </c>
      <c r="B83" t="s">
        <v>73</v>
      </c>
      <c r="C83">
        <v>0.23300000000000001</v>
      </c>
      <c r="D83">
        <v>0</v>
      </c>
      <c r="E83" s="6">
        <v>8.1250000000000003E-2</v>
      </c>
      <c r="F83">
        <v>3.21</v>
      </c>
      <c r="G83">
        <v>0.11</v>
      </c>
      <c r="H83">
        <v>0.26</v>
      </c>
      <c r="J83">
        <v>3065</v>
      </c>
      <c r="K83" t="s">
        <v>73</v>
      </c>
      <c r="L83">
        <v>0.51600000000000001</v>
      </c>
      <c r="M83">
        <v>0</v>
      </c>
      <c r="N83" s="6">
        <v>6.6666666666666666E-2</v>
      </c>
      <c r="O83">
        <v>3.76</v>
      </c>
      <c r="P83">
        <v>0.25</v>
      </c>
      <c r="Q83">
        <v>0.41</v>
      </c>
      <c r="S83">
        <v>3065</v>
      </c>
      <c r="T83" t="s">
        <v>73</v>
      </c>
      <c r="U83">
        <v>0.68899999999999995</v>
      </c>
      <c r="V83">
        <v>0</v>
      </c>
      <c r="W83" s="6">
        <v>8.6805555555555566E-2</v>
      </c>
      <c r="X83">
        <v>4.0999999999999996</v>
      </c>
      <c r="Y83">
        <v>0.33</v>
      </c>
      <c r="Z83">
        <v>0.47</v>
      </c>
      <c r="AB83">
        <v>3065</v>
      </c>
      <c r="AC83" t="s">
        <v>73</v>
      </c>
      <c r="AD83">
        <v>0.88200000000000001</v>
      </c>
      <c r="AE83">
        <v>0</v>
      </c>
      <c r="AF83" s="6">
        <v>6.5277777777777782E-2</v>
      </c>
      <c r="AG83">
        <v>4.26</v>
      </c>
      <c r="AH83">
        <v>0.42</v>
      </c>
      <c r="AI83">
        <v>0.59</v>
      </c>
      <c r="AK83" s="35">
        <f t="shared" si="0"/>
        <v>3065</v>
      </c>
      <c r="AL83" s="32">
        <f t="shared" si="1"/>
        <v>0.26</v>
      </c>
      <c r="AM83" s="37">
        <f t="shared" si="2"/>
        <v>0.41</v>
      </c>
      <c r="AN83" s="37">
        <f t="shared" si="3"/>
        <v>0.47</v>
      </c>
      <c r="AO83" s="33">
        <f t="shared" si="4"/>
        <v>0.59</v>
      </c>
      <c r="AP83" s="36"/>
      <c r="AR83" s="31">
        <f t="shared" si="11"/>
        <v>3065</v>
      </c>
      <c r="AS83" s="32">
        <f t="shared" si="12"/>
        <v>0.26</v>
      </c>
      <c r="AT83" s="37">
        <f t="shared" si="13"/>
        <v>0.41</v>
      </c>
      <c r="AU83" s="37">
        <f t="shared" si="14"/>
        <v>0.47</v>
      </c>
      <c r="AV83" s="33">
        <f t="shared" si="15"/>
        <v>0.59</v>
      </c>
      <c r="AW83" s="34" t="str">
        <f t="shared" si="16"/>
        <v>C2</v>
      </c>
      <c r="AY83" s="47">
        <v>3065</v>
      </c>
      <c r="AZ83" s="42">
        <v>0.27</v>
      </c>
      <c r="BA83" s="42">
        <v>0.44</v>
      </c>
      <c r="BB83" s="42">
        <v>0.6</v>
      </c>
      <c r="BC83" s="42">
        <v>0.72</v>
      </c>
      <c r="BD83" s="46" t="s">
        <v>116</v>
      </c>
    </row>
    <row r="84" spans="1:56" x14ac:dyDescent="0.55000000000000004">
      <c r="A84">
        <v>3066</v>
      </c>
      <c r="B84" t="s">
        <v>73</v>
      </c>
      <c r="C84">
        <v>0.312</v>
      </c>
      <c r="D84">
        <v>0</v>
      </c>
      <c r="E84" s="6">
        <v>7.9861111111111105E-2</v>
      </c>
      <c r="F84">
        <v>3.87</v>
      </c>
      <c r="G84">
        <v>0.15</v>
      </c>
      <c r="H84">
        <v>0.28999999999999998</v>
      </c>
      <c r="J84">
        <v>3066</v>
      </c>
      <c r="K84" t="s">
        <v>73</v>
      </c>
      <c r="L84">
        <v>0.77200000000000002</v>
      </c>
      <c r="M84">
        <v>0</v>
      </c>
      <c r="N84" s="6">
        <v>6.5972222222222224E-2</v>
      </c>
      <c r="O84">
        <v>4.62</v>
      </c>
      <c r="P84">
        <v>0.38</v>
      </c>
      <c r="Q84">
        <v>0.47</v>
      </c>
      <c r="S84">
        <v>3066</v>
      </c>
      <c r="T84" t="s">
        <v>73</v>
      </c>
      <c r="U84">
        <v>0.97499999999999998</v>
      </c>
      <c r="V84">
        <v>0</v>
      </c>
      <c r="W84" s="6">
        <v>8.6805555555555566E-2</v>
      </c>
      <c r="X84">
        <v>4.6500000000000004</v>
      </c>
      <c r="Y84">
        <v>0.48</v>
      </c>
      <c r="Z84">
        <v>0.57999999999999996</v>
      </c>
      <c r="AB84">
        <v>3066</v>
      </c>
      <c r="AC84" t="s">
        <v>73</v>
      </c>
      <c r="AD84">
        <v>1.2490000000000001</v>
      </c>
      <c r="AE84">
        <v>0</v>
      </c>
      <c r="AF84" s="6">
        <v>6.6666666666666666E-2</v>
      </c>
      <c r="AG84">
        <v>4.6399999999999997</v>
      </c>
      <c r="AH84">
        <v>0.61</v>
      </c>
      <c r="AI84">
        <v>1</v>
      </c>
      <c r="AK84" s="35">
        <f t="shared" ref="AK84:AK147" si="17">AB84</f>
        <v>3066</v>
      </c>
      <c r="AL84" s="32">
        <f t="shared" ref="AL84:AL147" si="18">H84</f>
        <v>0.28999999999999998</v>
      </c>
      <c r="AM84" s="37">
        <f t="shared" ref="AM84:AM147" si="19">Q84</f>
        <v>0.47</v>
      </c>
      <c r="AN84" s="37">
        <f t="shared" ref="AN84:AN147" si="20">Z84</f>
        <v>0.57999999999999996</v>
      </c>
      <c r="AO84" s="33">
        <f t="shared" ref="AO84:AO147" si="21">AI84</f>
        <v>1</v>
      </c>
      <c r="AP84" s="36"/>
      <c r="AR84" s="31">
        <f t="shared" si="11"/>
        <v>3066</v>
      </c>
      <c r="AS84" s="32">
        <f t="shared" si="12"/>
        <v>0.28999999999999998</v>
      </c>
      <c r="AT84" s="37">
        <f t="shared" si="13"/>
        <v>0.47</v>
      </c>
      <c r="AU84" s="37">
        <f t="shared" si="14"/>
        <v>0.57999999999999996</v>
      </c>
      <c r="AV84" s="33">
        <f t="shared" si="15"/>
        <v>1</v>
      </c>
      <c r="AW84" s="34" t="str">
        <f t="shared" si="16"/>
        <v>C3</v>
      </c>
      <c r="AY84" s="47">
        <v>3066</v>
      </c>
      <c r="AZ84" s="42">
        <v>0.3</v>
      </c>
      <c r="BA84" s="42">
        <v>0.51</v>
      </c>
      <c r="BB84" s="42">
        <v>1</v>
      </c>
      <c r="BC84" s="42">
        <v>1</v>
      </c>
      <c r="BD84" s="46" t="s">
        <v>118</v>
      </c>
    </row>
    <row r="85" spans="1:56" x14ac:dyDescent="0.55000000000000004">
      <c r="A85">
        <v>3067</v>
      </c>
      <c r="B85" t="s">
        <v>73</v>
      </c>
      <c r="C85">
        <v>0.317</v>
      </c>
      <c r="D85">
        <v>0</v>
      </c>
      <c r="E85" s="6">
        <v>7.9861111111111105E-2</v>
      </c>
      <c r="F85">
        <v>2.15</v>
      </c>
      <c r="G85">
        <v>0.2</v>
      </c>
      <c r="H85">
        <v>0.43</v>
      </c>
      <c r="J85">
        <v>3067</v>
      </c>
      <c r="K85" t="s">
        <v>73</v>
      </c>
      <c r="L85">
        <v>0.78800000000000003</v>
      </c>
      <c r="M85">
        <v>0</v>
      </c>
      <c r="N85" s="6">
        <v>6.5972222222222224E-2</v>
      </c>
      <c r="O85">
        <v>2.71</v>
      </c>
      <c r="P85">
        <v>0.5</v>
      </c>
      <c r="Q85">
        <v>0.7</v>
      </c>
      <c r="S85">
        <v>3067</v>
      </c>
      <c r="T85" t="s">
        <v>73</v>
      </c>
      <c r="U85">
        <v>0.99299999999999999</v>
      </c>
      <c r="V85">
        <v>0</v>
      </c>
      <c r="W85" s="6">
        <v>8.6805555555555566E-2</v>
      </c>
      <c r="X85">
        <v>2.73</v>
      </c>
      <c r="Y85">
        <v>0.63</v>
      </c>
      <c r="Z85">
        <v>0.86</v>
      </c>
      <c r="AB85">
        <v>3067</v>
      </c>
      <c r="AC85" t="s">
        <v>73</v>
      </c>
      <c r="AD85">
        <v>1.2809999999999999</v>
      </c>
      <c r="AE85">
        <v>0</v>
      </c>
      <c r="AF85" s="6">
        <v>6.6666666666666666E-2</v>
      </c>
      <c r="AG85">
        <v>3.1</v>
      </c>
      <c r="AH85">
        <v>0.81</v>
      </c>
      <c r="AI85">
        <v>1</v>
      </c>
      <c r="AK85" s="35">
        <f t="shared" si="17"/>
        <v>3067</v>
      </c>
      <c r="AL85" s="32">
        <f t="shared" si="18"/>
        <v>0.43</v>
      </c>
      <c r="AM85" s="37">
        <f t="shared" si="19"/>
        <v>0.7</v>
      </c>
      <c r="AN85" s="37">
        <f t="shared" si="20"/>
        <v>0.86</v>
      </c>
      <c r="AO85" s="33">
        <f t="shared" si="21"/>
        <v>1</v>
      </c>
      <c r="AP85" s="36"/>
      <c r="AR85" s="31">
        <f t="shared" si="11"/>
        <v>3067</v>
      </c>
      <c r="AS85" s="32">
        <f t="shared" si="12"/>
        <v>0.43</v>
      </c>
      <c r="AT85" s="37">
        <f t="shared" si="13"/>
        <v>0.7</v>
      </c>
      <c r="AU85" s="37">
        <f t="shared" si="14"/>
        <v>0.86</v>
      </c>
      <c r="AV85" s="33">
        <f t="shared" si="15"/>
        <v>1</v>
      </c>
      <c r="AW85" s="34" t="str">
        <f t="shared" si="16"/>
        <v>C3</v>
      </c>
      <c r="AY85" s="47">
        <v>3067</v>
      </c>
      <c r="AZ85" s="42">
        <v>0.45</v>
      </c>
      <c r="BA85" s="42">
        <v>0.78</v>
      </c>
      <c r="BB85" s="42">
        <v>1</v>
      </c>
      <c r="BC85" s="42">
        <v>1</v>
      </c>
      <c r="BD85" s="46" t="s">
        <v>118</v>
      </c>
    </row>
    <row r="86" spans="1:56" x14ac:dyDescent="0.55000000000000004">
      <c r="A86">
        <v>3068</v>
      </c>
      <c r="B86" t="s">
        <v>73</v>
      </c>
      <c r="C86">
        <v>4.0000000000000001E-3</v>
      </c>
      <c r="D86">
        <v>0</v>
      </c>
      <c r="E86" s="6">
        <v>7.2916666666666671E-2</v>
      </c>
      <c r="F86">
        <v>1.07</v>
      </c>
      <c r="G86">
        <v>0.08</v>
      </c>
      <c r="H86">
        <v>0.19</v>
      </c>
      <c r="J86">
        <v>3068</v>
      </c>
      <c r="K86" t="s">
        <v>73</v>
      </c>
      <c r="L86">
        <v>1.4E-2</v>
      </c>
      <c r="M86">
        <v>0</v>
      </c>
      <c r="N86" s="6">
        <v>6.5972222222222224E-2</v>
      </c>
      <c r="O86">
        <v>1.49</v>
      </c>
      <c r="P86">
        <v>0.24</v>
      </c>
      <c r="Q86">
        <v>0.33</v>
      </c>
      <c r="S86">
        <v>3068</v>
      </c>
      <c r="T86" t="s">
        <v>73</v>
      </c>
      <c r="U86">
        <v>1.9E-2</v>
      </c>
      <c r="V86">
        <v>0</v>
      </c>
      <c r="W86" s="6">
        <v>8.6805555555555566E-2</v>
      </c>
      <c r="X86">
        <v>1.63</v>
      </c>
      <c r="Y86">
        <v>0.33</v>
      </c>
      <c r="Z86">
        <v>0.4</v>
      </c>
      <c r="AB86">
        <v>3068</v>
      </c>
      <c r="AC86" t="s">
        <v>73</v>
      </c>
      <c r="AD86">
        <v>0.03</v>
      </c>
      <c r="AE86">
        <v>0</v>
      </c>
      <c r="AF86" s="6">
        <v>6.5972222222222224E-2</v>
      </c>
      <c r="AG86">
        <v>1.84</v>
      </c>
      <c r="AH86">
        <v>0.53</v>
      </c>
      <c r="AI86">
        <v>0.52</v>
      </c>
      <c r="AK86" s="35">
        <f t="shared" si="17"/>
        <v>3068</v>
      </c>
      <c r="AL86" s="32">
        <f t="shared" si="18"/>
        <v>0.19</v>
      </c>
      <c r="AM86" s="37">
        <f t="shared" si="19"/>
        <v>0.33</v>
      </c>
      <c r="AN86" s="37">
        <f t="shared" si="20"/>
        <v>0.4</v>
      </c>
      <c r="AO86" s="33">
        <f t="shared" si="21"/>
        <v>0.52</v>
      </c>
      <c r="AP86" s="36"/>
      <c r="AR86" s="31">
        <f t="shared" si="11"/>
        <v>3068</v>
      </c>
      <c r="AS86" s="32">
        <f t="shared" si="12"/>
        <v>0.19</v>
      </c>
      <c r="AT86" s="37">
        <f t="shared" si="13"/>
        <v>0.33</v>
      </c>
      <c r="AU86" s="37">
        <f t="shared" si="14"/>
        <v>0.4</v>
      </c>
      <c r="AV86" s="33">
        <f t="shared" si="15"/>
        <v>0.52</v>
      </c>
      <c r="AW86" s="34" t="str">
        <f t="shared" si="16"/>
        <v>C2</v>
      </c>
      <c r="AY86" s="47">
        <v>3068</v>
      </c>
      <c r="AZ86" s="42">
        <v>0.2</v>
      </c>
      <c r="BA86" s="42">
        <v>0.37</v>
      </c>
      <c r="BB86" s="42">
        <v>0.52</v>
      </c>
      <c r="BC86" s="42">
        <v>0.59</v>
      </c>
      <c r="BD86" s="46" t="s">
        <v>116</v>
      </c>
    </row>
    <row r="87" spans="1:56" x14ac:dyDescent="0.55000000000000004">
      <c r="A87">
        <v>3069</v>
      </c>
      <c r="B87" t="s">
        <v>73</v>
      </c>
      <c r="C87">
        <v>2.7E-2</v>
      </c>
      <c r="D87">
        <v>0</v>
      </c>
      <c r="E87" s="6">
        <v>6.9444444444444434E-2</v>
      </c>
      <c r="F87">
        <v>0.98</v>
      </c>
      <c r="G87">
        <v>0.02</v>
      </c>
      <c r="H87">
        <v>0.2</v>
      </c>
      <c r="J87">
        <v>3069</v>
      </c>
      <c r="K87" t="s">
        <v>73</v>
      </c>
      <c r="L87">
        <v>8.6999999999999994E-2</v>
      </c>
      <c r="M87">
        <v>0</v>
      </c>
      <c r="N87" s="6">
        <v>6.5972222222222224E-2</v>
      </c>
      <c r="O87">
        <v>1.49</v>
      </c>
      <c r="P87">
        <v>0.08</v>
      </c>
      <c r="Q87">
        <v>0.34</v>
      </c>
      <c r="S87">
        <v>3069</v>
      </c>
      <c r="T87" t="s">
        <v>73</v>
      </c>
      <c r="U87">
        <v>0.105</v>
      </c>
      <c r="V87">
        <v>0</v>
      </c>
      <c r="W87" s="6">
        <v>8.6805555555555566E-2</v>
      </c>
      <c r="X87">
        <v>1.58</v>
      </c>
      <c r="Y87">
        <v>0.1</v>
      </c>
      <c r="Z87">
        <v>0.37</v>
      </c>
      <c r="AB87">
        <v>3069</v>
      </c>
      <c r="AC87" t="s">
        <v>73</v>
      </c>
      <c r="AD87">
        <v>0.183</v>
      </c>
      <c r="AE87">
        <v>0</v>
      </c>
      <c r="AF87" s="6">
        <v>6.5972222222222224E-2</v>
      </c>
      <c r="AG87">
        <v>1.88</v>
      </c>
      <c r="AH87">
        <v>0.17</v>
      </c>
      <c r="AI87">
        <v>0.5</v>
      </c>
      <c r="AK87" s="35">
        <f t="shared" si="17"/>
        <v>3069</v>
      </c>
      <c r="AL87" s="32">
        <f t="shared" si="18"/>
        <v>0.2</v>
      </c>
      <c r="AM87" s="37">
        <f t="shared" si="19"/>
        <v>0.34</v>
      </c>
      <c r="AN87" s="37">
        <f t="shared" si="20"/>
        <v>0.37</v>
      </c>
      <c r="AO87" s="33">
        <f t="shared" si="21"/>
        <v>0.5</v>
      </c>
      <c r="AP87" s="36"/>
      <c r="AR87" s="31">
        <f t="shared" si="11"/>
        <v>3069</v>
      </c>
      <c r="AS87" s="32">
        <f t="shared" si="12"/>
        <v>0.2</v>
      </c>
      <c r="AT87" s="37">
        <f t="shared" si="13"/>
        <v>0.34</v>
      </c>
      <c r="AU87" s="37">
        <f t="shared" si="14"/>
        <v>0.37</v>
      </c>
      <c r="AV87" s="33">
        <f t="shared" si="15"/>
        <v>0.5</v>
      </c>
      <c r="AW87" s="34" t="str">
        <f t="shared" si="16"/>
        <v>C1</v>
      </c>
      <c r="AY87" s="47">
        <v>3069</v>
      </c>
      <c r="AZ87" s="42">
        <v>0.21</v>
      </c>
      <c r="BA87" s="42">
        <v>0.38</v>
      </c>
      <c r="BB87" s="42">
        <v>0.52</v>
      </c>
      <c r="BC87" s="42">
        <v>0.59</v>
      </c>
      <c r="BD87" s="46" t="s">
        <v>117</v>
      </c>
    </row>
    <row r="88" spans="1:56" x14ac:dyDescent="0.55000000000000004">
      <c r="A88">
        <v>3070</v>
      </c>
      <c r="B88" t="s">
        <v>73</v>
      </c>
      <c r="C88">
        <v>4.7E-2</v>
      </c>
      <c r="D88">
        <v>0</v>
      </c>
      <c r="E88" s="6">
        <v>7.2916666666666671E-2</v>
      </c>
      <c r="F88">
        <v>1.43</v>
      </c>
      <c r="G88">
        <v>0.05</v>
      </c>
      <c r="H88">
        <v>0.17</v>
      </c>
      <c r="J88">
        <v>3070</v>
      </c>
      <c r="K88" t="s">
        <v>73</v>
      </c>
      <c r="L88">
        <v>0.152</v>
      </c>
      <c r="M88">
        <v>0</v>
      </c>
      <c r="N88" s="6">
        <v>6.5972222222222224E-2</v>
      </c>
      <c r="O88">
        <v>1.93</v>
      </c>
      <c r="P88">
        <v>0.17</v>
      </c>
      <c r="Q88">
        <v>0.32</v>
      </c>
      <c r="S88">
        <v>3070</v>
      </c>
      <c r="T88" t="s">
        <v>73</v>
      </c>
      <c r="U88">
        <v>0.191</v>
      </c>
      <c r="V88">
        <v>0</v>
      </c>
      <c r="W88" s="6">
        <v>8.6805555555555566E-2</v>
      </c>
      <c r="X88">
        <v>2.0299999999999998</v>
      </c>
      <c r="Y88">
        <v>0.21</v>
      </c>
      <c r="Z88">
        <v>0.37</v>
      </c>
      <c r="AB88">
        <v>3070</v>
      </c>
      <c r="AC88" t="s">
        <v>73</v>
      </c>
      <c r="AD88">
        <v>0.32300000000000001</v>
      </c>
      <c r="AE88">
        <v>0</v>
      </c>
      <c r="AF88" s="6">
        <v>6.5972222222222224E-2</v>
      </c>
      <c r="AG88">
        <v>2.21</v>
      </c>
      <c r="AH88">
        <v>0.36</v>
      </c>
      <c r="AI88">
        <v>0.51</v>
      </c>
      <c r="AK88" s="35">
        <f t="shared" si="17"/>
        <v>3070</v>
      </c>
      <c r="AL88" s="32">
        <f t="shared" si="18"/>
        <v>0.17</v>
      </c>
      <c r="AM88" s="37">
        <f t="shared" si="19"/>
        <v>0.32</v>
      </c>
      <c r="AN88" s="37">
        <f t="shared" si="20"/>
        <v>0.37</v>
      </c>
      <c r="AO88" s="33">
        <f t="shared" si="21"/>
        <v>0.51</v>
      </c>
      <c r="AP88" s="36"/>
      <c r="AR88" s="31">
        <f t="shared" si="11"/>
        <v>3070</v>
      </c>
      <c r="AS88" s="32">
        <f t="shared" si="12"/>
        <v>0.17</v>
      </c>
      <c r="AT88" s="37">
        <f t="shared" si="13"/>
        <v>0.32</v>
      </c>
      <c r="AU88" s="37">
        <f t="shared" si="14"/>
        <v>0.37</v>
      </c>
      <c r="AV88" s="33">
        <f t="shared" si="15"/>
        <v>0.51</v>
      </c>
      <c r="AW88" s="34" t="str">
        <f t="shared" si="16"/>
        <v>C1</v>
      </c>
      <c r="AY88" s="47">
        <v>3070</v>
      </c>
      <c r="AZ88" s="42">
        <v>0.19</v>
      </c>
      <c r="BA88" s="42">
        <v>0.37</v>
      </c>
      <c r="BB88" s="42">
        <v>0.54</v>
      </c>
      <c r="BC88" s="42">
        <v>0.61</v>
      </c>
      <c r="BD88" s="46" t="s">
        <v>117</v>
      </c>
    </row>
    <row r="89" spans="1:56" x14ac:dyDescent="0.55000000000000004">
      <c r="A89">
        <v>3071</v>
      </c>
      <c r="B89" t="s">
        <v>73</v>
      </c>
      <c r="C89">
        <v>5.0999999999999997E-2</v>
      </c>
      <c r="D89">
        <v>0</v>
      </c>
      <c r="E89" s="6">
        <v>7.2916666666666671E-2</v>
      </c>
      <c r="F89">
        <v>1.22</v>
      </c>
      <c r="G89">
        <v>0.08</v>
      </c>
      <c r="H89">
        <v>0.21</v>
      </c>
      <c r="J89">
        <v>3071</v>
      </c>
      <c r="K89" t="s">
        <v>73</v>
      </c>
      <c r="L89">
        <v>0.16400000000000001</v>
      </c>
      <c r="M89">
        <v>0</v>
      </c>
      <c r="N89" s="6">
        <v>6.5972222222222224E-2</v>
      </c>
      <c r="O89">
        <v>1.65</v>
      </c>
      <c r="P89">
        <v>0.24</v>
      </c>
      <c r="Q89">
        <v>0.38</v>
      </c>
      <c r="S89">
        <v>3071</v>
      </c>
      <c r="T89" t="s">
        <v>73</v>
      </c>
      <c r="U89">
        <v>0.20799999999999999</v>
      </c>
      <c r="V89">
        <v>0</v>
      </c>
      <c r="W89" s="6">
        <v>8.6805555555555566E-2</v>
      </c>
      <c r="X89">
        <v>1.75</v>
      </c>
      <c r="Y89">
        <v>0.31</v>
      </c>
      <c r="Z89">
        <v>0.44</v>
      </c>
      <c r="AB89">
        <v>3071</v>
      </c>
      <c r="AC89" t="s">
        <v>73</v>
      </c>
      <c r="AD89">
        <v>0.35099999999999998</v>
      </c>
      <c r="AE89">
        <v>0</v>
      </c>
      <c r="AF89" s="6">
        <v>6.5972222222222224E-2</v>
      </c>
      <c r="AG89">
        <v>1.95</v>
      </c>
      <c r="AH89">
        <v>0.52</v>
      </c>
      <c r="AI89">
        <v>0.61</v>
      </c>
      <c r="AK89" s="35">
        <f t="shared" si="17"/>
        <v>3071</v>
      </c>
      <c r="AL89" s="32">
        <f t="shared" si="18"/>
        <v>0.21</v>
      </c>
      <c r="AM89" s="37">
        <f t="shared" si="19"/>
        <v>0.38</v>
      </c>
      <c r="AN89" s="37">
        <f t="shared" si="20"/>
        <v>0.44</v>
      </c>
      <c r="AO89" s="33">
        <f t="shared" si="21"/>
        <v>0.61</v>
      </c>
      <c r="AP89" s="36"/>
      <c r="AR89" s="31">
        <f t="shared" si="11"/>
        <v>3071</v>
      </c>
      <c r="AS89" s="32">
        <f t="shared" si="12"/>
        <v>0.21</v>
      </c>
      <c r="AT89" s="37">
        <f t="shared" si="13"/>
        <v>0.38</v>
      </c>
      <c r="AU89" s="37">
        <f t="shared" si="14"/>
        <v>0.44</v>
      </c>
      <c r="AV89" s="33">
        <f t="shared" si="15"/>
        <v>0.61</v>
      </c>
      <c r="AW89" s="34" t="str">
        <f t="shared" si="16"/>
        <v>C2</v>
      </c>
      <c r="AY89" s="47">
        <v>3071</v>
      </c>
      <c r="AZ89" s="42">
        <v>0.22</v>
      </c>
      <c r="BA89" s="42">
        <v>0.44</v>
      </c>
      <c r="BB89" s="42">
        <v>0.63</v>
      </c>
      <c r="BC89" s="42">
        <v>0.76</v>
      </c>
      <c r="BD89" s="46" t="s">
        <v>116</v>
      </c>
    </row>
    <row r="90" spans="1:56" x14ac:dyDescent="0.55000000000000004">
      <c r="A90">
        <v>3072</v>
      </c>
      <c r="B90" t="s">
        <v>73</v>
      </c>
      <c r="C90">
        <v>5.0000000000000001E-3</v>
      </c>
      <c r="D90">
        <v>0</v>
      </c>
      <c r="E90" s="6">
        <v>6.9444444444444434E-2</v>
      </c>
      <c r="F90">
        <v>0.75</v>
      </c>
      <c r="G90">
        <v>0.01</v>
      </c>
      <c r="H90">
        <v>0.18</v>
      </c>
      <c r="J90">
        <v>3072</v>
      </c>
      <c r="K90" t="s">
        <v>73</v>
      </c>
      <c r="L90">
        <v>1.4999999999999999E-2</v>
      </c>
      <c r="M90">
        <v>0</v>
      </c>
      <c r="N90" s="6">
        <v>6.5972222222222224E-2</v>
      </c>
      <c r="O90">
        <v>0.91</v>
      </c>
      <c r="P90">
        <v>0.05</v>
      </c>
      <c r="Q90">
        <v>0.37</v>
      </c>
      <c r="S90">
        <v>3072</v>
      </c>
      <c r="T90" t="s">
        <v>73</v>
      </c>
      <c r="U90">
        <v>1.6E-2</v>
      </c>
      <c r="V90">
        <v>0</v>
      </c>
      <c r="W90" s="6">
        <v>8.6805555555555566E-2</v>
      </c>
      <c r="X90">
        <v>0.66</v>
      </c>
      <c r="Y90">
        <v>0.05</v>
      </c>
      <c r="Z90">
        <v>0.42</v>
      </c>
      <c r="AB90">
        <v>3072</v>
      </c>
      <c r="AC90" t="s">
        <v>73</v>
      </c>
      <c r="AD90">
        <v>3.1E-2</v>
      </c>
      <c r="AE90">
        <v>0</v>
      </c>
      <c r="AF90" s="6">
        <v>6.5972222222222224E-2</v>
      </c>
      <c r="AG90">
        <v>1</v>
      </c>
      <c r="AH90">
        <v>0.09</v>
      </c>
      <c r="AI90">
        <v>0.6</v>
      </c>
      <c r="AK90" s="35">
        <f t="shared" si="17"/>
        <v>3072</v>
      </c>
      <c r="AL90" s="32">
        <f t="shared" si="18"/>
        <v>0.18</v>
      </c>
      <c r="AM90" s="37">
        <f t="shared" si="19"/>
        <v>0.37</v>
      </c>
      <c r="AN90" s="37">
        <f t="shared" si="20"/>
        <v>0.42</v>
      </c>
      <c r="AO90" s="33">
        <f t="shared" si="21"/>
        <v>0.6</v>
      </c>
      <c r="AP90" s="36"/>
      <c r="AR90" s="31">
        <f t="shared" si="11"/>
        <v>3072</v>
      </c>
      <c r="AS90" s="32">
        <f t="shared" si="12"/>
        <v>0.18</v>
      </c>
      <c r="AT90" s="37">
        <f t="shared" si="13"/>
        <v>0.37</v>
      </c>
      <c r="AU90" s="37">
        <f t="shared" si="14"/>
        <v>0.42</v>
      </c>
      <c r="AV90" s="33">
        <f t="shared" si="15"/>
        <v>0.6</v>
      </c>
      <c r="AW90" s="34" t="str">
        <f t="shared" si="16"/>
        <v>C2</v>
      </c>
      <c r="AY90" s="47">
        <v>3072</v>
      </c>
      <c r="AZ90" s="42">
        <v>0.2</v>
      </c>
      <c r="BA90" s="42">
        <v>0.43</v>
      </c>
      <c r="BB90" s="42">
        <v>0.61</v>
      </c>
      <c r="BC90" s="42">
        <v>1</v>
      </c>
      <c r="BD90" s="46" t="s">
        <v>116</v>
      </c>
    </row>
    <row r="91" spans="1:56" x14ac:dyDescent="0.55000000000000004">
      <c r="A91">
        <v>3073</v>
      </c>
      <c r="B91" t="s">
        <v>73</v>
      </c>
      <c r="C91">
        <v>0.06</v>
      </c>
      <c r="D91">
        <v>0</v>
      </c>
      <c r="E91" s="6">
        <v>7.2916666666666671E-2</v>
      </c>
      <c r="F91">
        <v>1.05</v>
      </c>
      <c r="G91">
        <v>0.12</v>
      </c>
      <c r="H91">
        <v>0.26</v>
      </c>
      <c r="J91">
        <v>3073</v>
      </c>
      <c r="K91" t="s">
        <v>73</v>
      </c>
      <c r="L91">
        <v>0.193</v>
      </c>
      <c r="M91">
        <v>0</v>
      </c>
      <c r="N91" s="6">
        <v>6.6666666666666666E-2</v>
      </c>
      <c r="O91">
        <v>1.48</v>
      </c>
      <c r="P91">
        <v>0.4</v>
      </c>
      <c r="Q91">
        <v>0.47</v>
      </c>
      <c r="S91">
        <v>3073</v>
      </c>
      <c r="T91" t="s">
        <v>73</v>
      </c>
      <c r="U91">
        <v>0.23899999999999999</v>
      </c>
      <c r="V91">
        <v>0</v>
      </c>
      <c r="W91" s="6">
        <v>8.6805555555555566E-2</v>
      </c>
      <c r="X91">
        <v>1.55</v>
      </c>
      <c r="Y91">
        <v>0.5</v>
      </c>
      <c r="Z91">
        <v>0.54</v>
      </c>
      <c r="AB91">
        <v>3073</v>
      </c>
      <c r="AC91" t="s">
        <v>73</v>
      </c>
      <c r="AD91">
        <v>0.40899999999999997</v>
      </c>
      <c r="AE91">
        <v>0</v>
      </c>
      <c r="AF91" s="6">
        <v>6.5972222222222224E-2</v>
      </c>
      <c r="AG91">
        <v>1.81</v>
      </c>
      <c r="AH91">
        <v>0.85</v>
      </c>
      <c r="AI91">
        <v>0.75</v>
      </c>
      <c r="AK91" s="35">
        <f t="shared" si="17"/>
        <v>3073</v>
      </c>
      <c r="AL91" s="32">
        <f t="shared" si="18"/>
        <v>0.26</v>
      </c>
      <c r="AM91" s="37">
        <f t="shared" si="19"/>
        <v>0.47</v>
      </c>
      <c r="AN91" s="37">
        <f t="shared" si="20"/>
        <v>0.54</v>
      </c>
      <c r="AO91" s="33">
        <f t="shared" si="21"/>
        <v>0.75</v>
      </c>
      <c r="AP91" s="36"/>
      <c r="AR91" s="31">
        <f t="shared" si="11"/>
        <v>3073</v>
      </c>
      <c r="AS91" s="32">
        <f t="shared" si="12"/>
        <v>0.26</v>
      </c>
      <c r="AT91" s="37">
        <f t="shared" si="13"/>
        <v>0.47</v>
      </c>
      <c r="AU91" s="37">
        <f t="shared" si="14"/>
        <v>0.54</v>
      </c>
      <c r="AV91" s="33">
        <f t="shared" si="15"/>
        <v>0.75</v>
      </c>
      <c r="AW91" s="34" t="str">
        <f t="shared" si="16"/>
        <v>C2</v>
      </c>
      <c r="AY91" s="47">
        <v>3073</v>
      </c>
      <c r="AZ91" s="42">
        <v>0.28000000000000003</v>
      </c>
      <c r="BA91" s="42">
        <v>0.54</v>
      </c>
      <c r="BB91" s="42">
        <v>0.78</v>
      </c>
      <c r="BC91" s="42">
        <v>1</v>
      </c>
      <c r="BD91" s="46" t="s">
        <v>116</v>
      </c>
    </row>
    <row r="92" spans="1:56" x14ac:dyDescent="0.55000000000000004">
      <c r="A92">
        <v>3074</v>
      </c>
      <c r="B92" t="s">
        <v>73</v>
      </c>
      <c r="C92">
        <v>0.01</v>
      </c>
      <c r="D92">
        <v>0</v>
      </c>
      <c r="E92" s="6">
        <v>7.6388888888888895E-2</v>
      </c>
      <c r="F92">
        <v>1.02</v>
      </c>
      <c r="G92">
        <v>0.02</v>
      </c>
      <c r="H92">
        <v>0.1</v>
      </c>
      <c r="J92">
        <v>3074</v>
      </c>
      <c r="K92" t="s">
        <v>73</v>
      </c>
      <c r="L92">
        <v>0.03</v>
      </c>
      <c r="M92">
        <v>0</v>
      </c>
      <c r="N92" s="6">
        <v>6.9444444444444434E-2</v>
      </c>
      <c r="O92">
        <v>1.41</v>
      </c>
      <c r="P92">
        <v>0.05</v>
      </c>
      <c r="Q92">
        <v>0.17</v>
      </c>
      <c r="S92">
        <v>3074</v>
      </c>
      <c r="T92" t="s">
        <v>73</v>
      </c>
      <c r="U92">
        <v>4.5999999999999999E-2</v>
      </c>
      <c r="V92">
        <v>0</v>
      </c>
      <c r="W92" s="6">
        <v>8.6805555555555566E-2</v>
      </c>
      <c r="X92">
        <v>1.67</v>
      </c>
      <c r="Y92">
        <v>0.08</v>
      </c>
      <c r="Z92">
        <v>0.2</v>
      </c>
      <c r="AB92">
        <v>3074</v>
      </c>
      <c r="AC92" t="s">
        <v>73</v>
      </c>
      <c r="AD92">
        <v>6.8000000000000005E-2</v>
      </c>
      <c r="AE92">
        <v>0</v>
      </c>
      <c r="AF92" s="6">
        <v>6.5972222222222224E-2</v>
      </c>
      <c r="AG92">
        <v>1.78</v>
      </c>
      <c r="AH92">
        <v>0.11</v>
      </c>
      <c r="AI92">
        <v>0.25</v>
      </c>
      <c r="AK92" s="35">
        <f t="shared" si="17"/>
        <v>3074</v>
      </c>
      <c r="AL92" s="32">
        <f t="shared" si="18"/>
        <v>0.1</v>
      </c>
      <c r="AM92" s="37">
        <f t="shared" si="19"/>
        <v>0.17</v>
      </c>
      <c r="AN92" s="37">
        <f t="shared" si="20"/>
        <v>0.2</v>
      </c>
      <c r="AO92" s="33">
        <f t="shared" si="21"/>
        <v>0.25</v>
      </c>
      <c r="AP92" s="36"/>
      <c r="AR92" s="31">
        <f t="shared" si="11"/>
        <v>3074</v>
      </c>
      <c r="AS92" s="32">
        <f t="shared" si="12"/>
        <v>0.1</v>
      </c>
      <c r="AT92" s="37">
        <f t="shared" si="13"/>
        <v>0.17</v>
      </c>
      <c r="AU92" s="37">
        <f t="shared" si="14"/>
        <v>0.2</v>
      </c>
      <c r="AV92" s="33">
        <f t="shared" si="15"/>
        <v>0.25</v>
      </c>
      <c r="AW92" s="34" t="str">
        <f t="shared" si="16"/>
        <v>C2</v>
      </c>
      <c r="AY92" s="47">
        <v>3074</v>
      </c>
      <c r="AZ92" s="42">
        <v>0.1</v>
      </c>
      <c r="BA92" s="42">
        <v>0.19</v>
      </c>
      <c r="BB92" s="42">
        <v>0.25</v>
      </c>
      <c r="BC92" s="42">
        <v>0.28999999999999998</v>
      </c>
      <c r="BD92" s="46" t="s">
        <v>116</v>
      </c>
    </row>
    <row r="93" spans="1:56" x14ac:dyDescent="0.55000000000000004">
      <c r="A93">
        <v>3075</v>
      </c>
      <c r="B93" t="s">
        <v>73</v>
      </c>
      <c r="C93">
        <v>1.4999999999999999E-2</v>
      </c>
      <c r="D93">
        <v>0</v>
      </c>
      <c r="E93" s="6">
        <v>6.9444444444444434E-2</v>
      </c>
      <c r="F93">
        <v>2.62</v>
      </c>
      <c r="G93">
        <v>0.04</v>
      </c>
      <c r="H93">
        <v>0.14000000000000001</v>
      </c>
      <c r="J93">
        <v>3075</v>
      </c>
      <c r="K93" t="s">
        <v>73</v>
      </c>
      <c r="L93">
        <v>4.9000000000000002E-2</v>
      </c>
      <c r="M93">
        <v>0</v>
      </c>
      <c r="N93" s="6">
        <v>6.5972222222222224E-2</v>
      </c>
      <c r="O93">
        <v>3.7</v>
      </c>
      <c r="P93">
        <v>0.13</v>
      </c>
      <c r="Q93">
        <v>0.24</v>
      </c>
      <c r="S93">
        <v>3075</v>
      </c>
      <c r="T93" t="s">
        <v>73</v>
      </c>
      <c r="U93">
        <v>5.2999999999999999E-2</v>
      </c>
      <c r="V93">
        <v>0</v>
      </c>
      <c r="W93" s="6">
        <v>8.6805555555555566E-2</v>
      </c>
      <c r="X93">
        <v>3.78</v>
      </c>
      <c r="Y93">
        <v>0.14000000000000001</v>
      </c>
      <c r="Z93">
        <v>0.25</v>
      </c>
      <c r="AB93">
        <v>3075</v>
      </c>
      <c r="AC93" t="s">
        <v>73</v>
      </c>
      <c r="AD93">
        <v>0.10100000000000001</v>
      </c>
      <c r="AE93">
        <v>0</v>
      </c>
      <c r="AF93" s="6">
        <v>6.5972222222222224E-2</v>
      </c>
      <c r="AG93">
        <v>4.54</v>
      </c>
      <c r="AH93">
        <v>0.27</v>
      </c>
      <c r="AI93">
        <v>0.35</v>
      </c>
      <c r="AK93" s="35">
        <f t="shared" si="17"/>
        <v>3075</v>
      </c>
      <c r="AL93" s="32">
        <f t="shared" si="18"/>
        <v>0.14000000000000001</v>
      </c>
      <c r="AM93" s="37">
        <f t="shared" si="19"/>
        <v>0.24</v>
      </c>
      <c r="AN93" s="37">
        <f t="shared" si="20"/>
        <v>0.25</v>
      </c>
      <c r="AO93" s="33">
        <f t="shared" si="21"/>
        <v>0.35</v>
      </c>
      <c r="AP93" s="36"/>
      <c r="AR93" s="31">
        <f t="shared" si="11"/>
        <v>3075</v>
      </c>
      <c r="AS93" s="32">
        <f t="shared" si="12"/>
        <v>0.14000000000000001</v>
      </c>
      <c r="AT93" s="37">
        <f t="shared" si="13"/>
        <v>0.24</v>
      </c>
      <c r="AU93" s="37">
        <f t="shared" si="14"/>
        <v>0.25</v>
      </c>
      <c r="AV93" s="33">
        <f t="shared" si="15"/>
        <v>0.35</v>
      </c>
      <c r="AW93" s="34" t="str">
        <f t="shared" si="16"/>
        <v>C2</v>
      </c>
      <c r="AY93" s="47">
        <v>3075</v>
      </c>
      <c r="AZ93" s="42">
        <v>0.15</v>
      </c>
      <c r="BA93" s="42">
        <v>0.27</v>
      </c>
      <c r="BB93" s="42">
        <v>0.37</v>
      </c>
      <c r="BC93" s="42">
        <v>0.4</v>
      </c>
      <c r="BD93" s="46" t="s">
        <v>116</v>
      </c>
    </row>
    <row r="94" spans="1:56" x14ac:dyDescent="0.55000000000000004">
      <c r="A94">
        <v>3076</v>
      </c>
      <c r="B94" t="s">
        <v>73</v>
      </c>
      <c r="C94">
        <v>0</v>
      </c>
      <c r="D94">
        <v>0</v>
      </c>
      <c r="E94" s="6">
        <v>0</v>
      </c>
      <c r="F94">
        <v>0</v>
      </c>
      <c r="G94">
        <v>0</v>
      </c>
      <c r="H94">
        <v>0</v>
      </c>
      <c r="J94">
        <v>3076</v>
      </c>
      <c r="K94" t="s">
        <v>73</v>
      </c>
      <c r="L94">
        <v>0</v>
      </c>
      <c r="M94">
        <v>0</v>
      </c>
      <c r="N94" s="6">
        <v>0</v>
      </c>
      <c r="O94">
        <v>0</v>
      </c>
      <c r="P94">
        <v>0</v>
      </c>
      <c r="Q94">
        <v>0</v>
      </c>
      <c r="S94">
        <v>3076</v>
      </c>
      <c r="T94" t="s">
        <v>73</v>
      </c>
      <c r="U94">
        <v>0</v>
      </c>
      <c r="V94">
        <v>0</v>
      </c>
      <c r="W94" s="6">
        <v>0</v>
      </c>
      <c r="X94">
        <v>0</v>
      </c>
      <c r="Y94">
        <v>0</v>
      </c>
      <c r="Z94">
        <v>0</v>
      </c>
      <c r="AB94">
        <v>3076</v>
      </c>
      <c r="AC94" t="s">
        <v>73</v>
      </c>
      <c r="AD94">
        <v>0</v>
      </c>
      <c r="AE94">
        <v>0</v>
      </c>
      <c r="AF94" s="6">
        <v>0</v>
      </c>
      <c r="AG94">
        <v>0</v>
      </c>
      <c r="AH94">
        <v>0</v>
      </c>
      <c r="AI94">
        <v>0.04</v>
      </c>
      <c r="AK94" s="35">
        <f t="shared" si="17"/>
        <v>3076</v>
      </c>
      <c r="AL94" s="32">
        <f t="shared" si="18"/>
        <v>0</v>
      </c>
      <c r="AM94" s="37">
        <f t="shared" si="19"/>
        <v>0</v>
      </c>
      <c r="AN94" s="37">
        <f t="shared" si="20"/>
        <v>0</v>
      </c>
      <c r="AO94" s="33">
        <f t="shared" si="21"/>
        <v>0.04</v>
      </c>
      <c r="AP94" s="36"/>
      <c r="AR94" s="31">
        <f t="shared" si="11"/>
        <v>3076</v>
      </c>
      <c r="AS94" s="32">
        <f t="shared" si="12"/>
        <v>0</v>
      </c>
      <c r="AT94" s="37">
        <f t="shared" si="13"/>
        <v>0</v>
      </c>
      <c r="AU94" s="37">
        <f t="shared" si="14"/>
        <v>0</v>
      </c>
      <c r="AV94" s="33">
        <f t="shared" si="15"/>
        <v>0.04</v>
      </c>
      <c r="AW94" s="34" t="str">
        <f t="shared" si="16"/>
        <v>C2</v>
      </c>
      <c r="AY94" s="47">
        <v>3076</v>
      </c>
      <c r="AZ94" s="42">
        <v>0</v>
      </c>
      <c r="BA94" s="42">
        <v>0</v>
      </c>
      <c r="BB94" s="42">
        <v>0.04</v>
      </c>
      <c r="BC94" s="42">
        <v>0.08</v>
      </c>
      <c r="BD94" s="46" t="s">
        <v>116</v>
      </c>
    </row>
    <row r="95" spans="1:56" x14ac:dyDescent="0.55000000000000004">
      <c r="A95">
        <v>3077</v>
      </c>
      <c r="B95" t="s">
        <v>73</v>
      </c>
      <c r="C95">
        <v>4.0000000000000001E-3</v>
      </c>
      <c r="D95">
        <v>0</v>
      </c>
      <c r="E95" s="6">
        <v>7.2916666666666671E-2</v>
      </c>
      <c r="F95">
        <v>0.5</v>
      </c>
      <c r="G95">
        <v>0.1</v>
      </c>
      <c r="H95">
        <v>0.2</v>
      </c>
      <c r="J95">
        <v>3077</v>
      </c>
      <c r="K95" t="s">
        <v>73</v>
      </c>
      <c r="L95">
        <v>1.0999999999999999E-2</v>
      </c>
      <c r="M95">
        <v>0</v>
      </c>
      <c r="N95" s="6">
        <v>6.5972222222222224E-2</v>
      </c>
      <c r="O95">
        <v>0.7</v>
      </c>
      <c r="P95">
        <v>0.3</v>
      </c>
      <c r="Q95">
        <v>0.36</v>
      </c>
      <c r="S95">
        <v>3077</v>
      </c>
      <c r="T95" t="s">
        <v>73</v>
      </c>
      <c r="U95">
        <v>1.6E-2</v>
      </c>
      <c r="V95">
        <v>0</v>
      </c>
      <c r="W95" s="6">
        <v>8.6805555555555566E-2</v>
      </c>
      <c r="X95">
        <v>0.77</v>
      </c>
      <c r="Y95">
        <v>0.42</v>
      </c>
      <c r="Z95">
        <v>0.43</v>
      </c>
      <c r="AB95">
        <v>3077</v>
      </c>
      <c r="AC95" t="s">
        <v>73</v>
      </c>
      <c r="AD95">
        <v>2.5000000000000001E-2</v>
      </c>
      <c r="AE95">
        <v>0</v>
      </c>
      <c r="AF95" s="6">
        <v>6.5972222222222224E-2</v>
      </c>
      <c r="AG95">
        <v>0.88</v>
      </c>
      <c r="AH95">
        <v>0.66</v>
      </c>
      <c r="AI95">
        <v>0.56000000000000005</v>
      </c>
      <c r="AK95" s="35">
        <f t="shared" si="17"/>
        <v>3077</v>
      </c>
      <c r="AL95" s="32">
        <f t="shared" si="18"/>
        <v>0.2</v>
      </c>
      <c r="AM95" s="37">
        <f t="shared" si="19"/>
        <v>0.36</v>
      </c>
      <c r="AN95" s="37">
        <f t="shared" si="20"/>
        <v>0.43</v>
      </c>
      <c r="AO95" s="33">
        <f t="shared" si="21"/>
        <v>0.56000000000000005</v>
      </c>
      <c r="AP95" s="36"/>
      <c r="AR95" s="31">
        <f t="shared" si="11"/>
        <v>3077</v>
      </c>
      <c r="AS95" s="32">
        <f t="shared" si="12"/>
        <v>0.2</v>
      </c>
      <c r="AT95" s="37">
        <f t="shared" si="13"/>
        <v>0.36</v>
      </c>
      <c r="AU95" s="37">
        <f t="shared" si="14"/>
        <v>0.43</v>
      </c>
      <c r="AV95" s="33">
        <f t="shared" si="15"/>
        <v>0.56000000000000005</v>
      </c>
      <c r="AW95" s="34" t="str">
        <f t="shared" si="16"/>
        <v>C2</v>
      </c>
      <c r="AY95" s="47">
        <v>3077</v>
      </c>
      <c r="AZ95" s="42">
        <v>0.21</v>
      </c>
      <c r="BA95" s="42">
        <v>0.4</v>
      </c>
      <c r="BB95" s="42">
        <v>0.56000000000000005</v>
      </c>
      <c r="BC95" s="42">
        <v>0.63</v>
      </c>
      <c r="BD95" s="46" t="s">
        <v>116</v>
      </c>
    </row>
    <row r="96" spans="1:56" x14ac:dyDescent="0.55000000000000004">
      <c r="A96">
        <v>3078</v>
      </c>
      <c r="B96" t="s">
        <v>73</v>
      </c>
      <c r="C96">
        <v>8.0000000000000002E-3</v>
      </c>
      <c r="D96">
        <v>0</v>
      </c>
      <c r="E96" s="6">
        <v>7.2916666666666671E-2</v>
      </c>
      <c r="F96">
        <v>0.42</v>
      </c>
      <c r="G96">
        <v>0.04</v>
      </c>
      <c r="H96">
        <v>0.3</v>
      </c>
      <c r="J96">
        <v>3078</v>
      </c>
      <c r="K96" t="s">
        <v>73</v>
      </c>
      <c r="L96">
        <v>2.4E-2</v>
      </c>
      <c r="M96">
        <v>0</v>
      </c>
      <c r="N96" s="6">
        <v>6.5972222222222224E-2</v>
      </c>
      <c r="O96">
        <v>0.65</v>
      </c>
      <c r="P96">
        <v>0.11</v>
      </c>
      <c r="Q96">
        <v>0.52</v>
      </c>
      <c r="S96">
        <v>3078</v>
      </c>
      <c r="T96" t="s">
        <v>73</v>
      </c>
      <c r="U96">
        <v>3.2000000000000001E-2</v>
      </c>
      <c r="V96">
        <v>0</v>
      </c>
      <c r="W96" s="6">
        <v>8.6805555555555566E-2</v>
      </c>
      <c r="X96">
        <v>0.76</v>
      </c>
      <c r="Y96">
        <v>0.15</v>
      </c>
      <c r="Z96">
        <v>0.57999999999999996</v>
      </c>
      <c r="AB96">
        <v>3078</v>
      </c>
      <c r="AC96" t="s">
        <v>73</v>
      </c>
      <c r="AD96">
        <v>5.1999999999999998E-2</v>
      </c>
      <c r="AE96">
        <v>0</v>
      </c>
      <c r="AF96" s="6">
        <v>6.5972222222222224E-2</v>
      </c>
      <c r="AG96">
        <v>1.03</v>
      </c>
      <c r="AH96">
        <v>0.25</v>
      </c>
      <c r="AI96">
        <v>0.67</v>
      </c>
      <c r="AK96" s="35">
        <f t="shared" si="17"/>
        <v>3078</v>
      </c>
      <c r="AL96" s="32">
        <f t="shared" si="18"/>
        <v>0.3</v>
      </c>
      <c r="AM96" s="37">
        <f t="shared" si="19"/>
        <v>0.52</v>
      </c>
      <c r="AN96" s="37">
        <f t="shared" si="20"/>
        <v>0.57999999999999996</v>
      </c>
      <c r="AO96" s="33">
        <f t="shared" si="21"/>
        <v>0.67</v>
      </c>
      <c r="AP96" s="36"/>
      <c r="AR96" s="31">
        <f t="shared" si="11"/>
        <v>3078</v>
      </c>
      <c r="AS96" s="32">
        <f t="shared" si="12"/>
        <v>0.3</v>
      </c>
      <c r="AT96" s="37">
        <f t="shared" si="13"/>
        <v>0.52</v>
      </c>
      <c r="AU96" s="37">
        <f t="shared" si="14"/>
        <v>0.57999999999999996</v>
      </c>
      <c r="AV96" s="33">
        <f t="shared" si="15"/>
        <v>0.67</v>
      </c>
      <c r="AW96" s="34" t="str">
        <f t="shared" si="16"/>
        <v>C2</v>
      </c>
      <c r="AY96" s="47">
        <v>3078</v>
      </c>
      <c r="AZ96" s="42">
        <v>0.32</v>
      </c>
      <c r="BA96" s="42">
        <v>0.57999999999999996</v>
      </c>
      <c r="BB96" s="42">
        <v>0.67</v>
      </c>
      <c r="BC96" s="42">
        <v>0.69</v>
      </c>
      <c r="BD96" s="46" t="s">
        <v>116</v>
      </c>
    </row>
    <row r="97" spans="1:56" x14ac:dyDescent="0.55000000000000004">
      <c r="A97">
        <v>3079</v>
      </c>
      <c r="B97" t="s">
        <v>73</v>
      </c>
      <c r="C97">
        <v>8.9999999999999993E-3</v>
      </c>
      <c r="D97">
        <v>0</v>
      </c>
      <c r="E97" s="6">
        <v>6.9444444444444434E-2</v>
      </c>
      <c r="F97">
        <v>1.62</v>
      </c>
      <c r="G97">
        <v>0.03</v>
      </c>
      <c r="H97">
        <v>0.13</v>
      </c>
      <c r="J97">
        <v>3079</v>
      </c>
      <c r="K97" t="s">
        <v>73</v>
      </c>
      <c r="L97">
        <v>2.9000000000000001E-2</v>
      </c>
      <c r="M97">
        <v>0</v>
      </c>
      <c r="N97" s="6">
        <v>6.5972222222222224E-2</v>
      </c>
      <c r="O97">
        <v>2.29</v>
      </c>
      <c r="P97">
        <v>0.11</v>
      </c>
      <c r="Q97">
        <v>0.23</v>
      </c>
      <c r="S97">
        <v>3079</v>
      </c>
      <c r="T97" t="s">
        <v>73</v>
      </c>
      <c r="U97">
        <v>3.1E-2</v>
      </c>
      <c r="V97">
        <v>0</v>
      </c>
      <c r="W97" s="6">
        <v>8.6805555555555566E-2</v>
      </c>
      <c r="X97">
        <v>2.3199999999999998</v>
      </c>
      <c r="Y97">
        <v>0.12</v>
      </c>
      <c r="Z97">
        <v>0.24</v>
      </c>
      <c r="AB97">
        <v>3079</v>
      </c>
      <c r="AC97" t="s">
        <v>73</v>
      </c>
      <c r="AD97">
        <v>0.06</v>
      </c>
      <c r="AE97">
        <v>0</v>
      </c>
      <c r="AF97" s="6">
        <v>6.25E-2</v>
      </c>
      <c r="AG97">
        <v>2.82</v>
      </c>
      <c r="AH97">
        <v>0.23</v>
      </c>
      <c r="AI97">
        <v>0.34</v>
      </c>
      <c r="AK97" s="35">
        <f t="shared" si="17"/>
        <v>3079</v>
      </c>
      <c r="AL97" s="32">
        <f t="shared" si="18"/>
        <v>0.13</v>
      </c>
      <c r="AM97" s="37">
        <f t="shared" si="19"/>
        <v>0.23</v>
      </c>
      <c r="AN97" s="37">
        <f t="shared" si="20"/>
        <v>0.24</v>
      </c>
      <c r="AO97" s="33">
        <f t="shared" si="21"/>
        <v>0.34</v>
      </c>
      <c r="AP97" s="36"/>
      <c r="AR97" s="31">
        <f t="shared" si="11"/>
        <v>3079</v>
      </c>
      <c r="AS97" s="32">
        <f t="shared" si="12"/>
        <v>0.13</v>
      </c>
      <c r="AT97" s="37">
        <f t="shared" si="13"/>
        <v>0.23</v>
      </c>
      <c r="AU97" s="37">
        <f t="shared" si="14"/>
        <v>0.24</v>
      </c>
      <c r="AV97" s="33">
        <f t="shared" si="15"/>
        <v>0.34</v>
      </c>
      <c r="AW97" s="34" t="str">
        <f t="shared" si="16"/>
        <v>C2</v>
      </c>
      <c r="AY97" s="47">
        <v>3079</v>
      </c>
      <c r="AZ97" s="42">
        <v>0.14000000000000001</v>
      </c>
      <c r="BA97" s="42">
        <v>0.27</v>
      </c>
      <c r="BB97" s="42">
        <v>0.35</v>
      </c>
      <c r="BC97" s="42">
        <v>0.39</v>
      </c>
      <c r="BD97" s="46" t="s">
        <v>116</v>
      </c>
    </row>
    <row r="98" spans="1:56" x14ac:dyDescent="0.55000000000000004">
      <c r="A98">
        <v>3080</v>
      </c>
      <c r="B98" t="s">
        <v>73</v>
      </c>
      <c r="C98">
        <v>4.0000000000000001E-3</v>
      </c>
      <c r="D98">
        <v>0</v>
      </c>
      <c r="E98" s="6">
        <v>6.9444444444444434E-2</v>
      </c>
      <c r="F98">
        <v>0.69</v>
      </c>
      <c r="G98">
        <v>0.05</v>
      </c>
      <c r="H98">
        <v>0.15</v>
      </c>
      <c r="J98">
        <v>3080</v>
      </c>
      <c r="K98" t="s">
        <v>73</v>
      </c>
      <c r="L98">
        <v>1.4E-2</v>
      </c>
      <c r="M98">
        <v>0</v>
      </c>
      <c r="N98" s="6">
        <v>6.5972222222222224E-2</v>
      </c>
      <c r="O98">
        <v>0.97</v>
      </c>
      <c r="P98">
        <v>0.15</v>
      </c>
      <c r="Q98">
        <v>0.26</v>
      </c>
      <c r="S98">
        <v>3080</v>
      </c>
      <c r="T98" t="s">
        <v>73</v>
      </c>
      <c r="U98">
        <v>1.4E-2</v>
      </c>
      <c r="V98">
        <v>0</v>
      </c>
      <c r="W98" s="6">
        <v>8.6805555555555566E-2</v>
      </c>
      <c r="X98">
        <v>0.96</v>
      </c>
      <c r="Y98">
        <v>0.15</v>
      </c>
      <c r="Z98">
        <v>0.26</v>
      </c>
      <c r="AB98">
        <v>3080</v>
      </c>
      <c r="AC98" t="s">
        <v>73</v>
      </c>
      <c r="AD98">
        <v>3.1E-2</v>
      </c>
      <c r="AE98">
        <v>0</v>
      </c>
      <c r="AF98" s="6">
        <v>6.25E-2</v>
      </c>
      <c r="AG98">
        <v>1.2</v>
      </c>
      <c r="AH98">
        <v>0.32</v>
      </c>
      <c r="AI98">
        <v>0.39</v>
      </c>
      <c r="AK98" s="35">
        <f t="shared" si="17"/>
        <v>3080</v>
      </c>
      <c r="AL98" s="32">
        <f t="shared" si="18"/>
        <v>0.15</v>
      </c>
      <c r="AM98" s="37">
        <f t="shared" si="19"/>
        <v>0.26</v>
      </c>
      <c r="AN98" s="37">
        <f t="shared" si="20"/>
        <v>0.26</v>
      </c>
      <c r="AO98" s="33">
        <f t="shared" si="21"/>
        <v>0.39</v>
      </c>
      <c r="AP98" s="36"/>
      <c r="AR98" s="31">
        <f t="shared" si="11"/>
        <v>3080</v>
      </c>
      <c r="AS98" s="32">
        <f t="shared" si="12"/>
        <v>0.15</v>
      </c>
      <c r="AT98" s="37">
        <f t="shared" si="13"/>
        <v>0.26</v>
      </c>
      <c r="AU98" s="37">
        <f t="shared" si="14"/>
        <v>0.26</v>
      </c>
      <c r="AV98" s="33">
        <f t="shared" si="15"/>
        <v>0.39</v>
      </c>
      <c r="AW98" s="34" t="str">
        <f t="shared" si="16"/>
        <v>C2</v>
      </c>
      <c r="AY98" s="47">
        <v>3080</v>
      </c>
      <c r="AZ98" s="42">
        <v>0.17</v>
      </c>
      <c r="BA98" s="42">
        <v>0.3</v>
      </c>
      <c r="BB98" s="42">
        <v>0.4</v>
      </c>
      <c r="BC98" s="42">
        <v>0.44</v>
      </c>
      <c r="BD98" s="46" t="s">
        <v>116</v>
      </c>
    </row>
    <row r="99" spans="1:56" x14ac:dyDescent="0.55000000000000004">
      <c r="A99">
        <v>3082</v>
      </c>
      <c r="B99" t="s">
        <v>73</v>
      </c>
      <c r="C99">
        <v>5.0000000000000001E-3</v>
      </c>
      <c r="D99">
        <v>0</v>
      </c>
      <c r="E99" s="6">
        <v>6.9444444444444434E-2</v>
      </c>
      <c r="F99">
        <v>1.63</v>
      </c>
      <c r="G99">
        <v>0.01</v>
      </c>
      <c r="H99">
        <v>0.09</v>
      </c>
      <c r="J99">
        <v>3082</v>
      </c>
      <c r="K99" t="s">
        <v>73</v>
      </c>
      <c r="L99">
        <v>1.4999999999999999E-2</v>
      </c>
      <c r="M99">
        <v>0</v>
      </c>
      <c r="N99" s="6">
        <v>6.5972222222222224E-2</v>
      </c>
      <c r="O99">
        <v>2.31</v>
      </c>
      <c r="P99">
        <v>0.02</v>
      </c>
      <c r="Q99">
        <v>0.15</v>
      </c>
      <c r="S99">
        <v>3082</v>
      </c>
      <c r="T99" t="s">
        <v>73</v>
      </c>
      <c r="U99">
        <v>1.4E-2</v>
      </c>
      <c r="V99">
        <v>0</v>
      </c>
      <c r="W99" s="6">
        <v>8.6805555555555566E-2</v>
      </c>
      <c r="X99">
        <v>2.31</v>
      </c>
      <c r="Y99">
        <v>0.02</v>
      </c>
      <c r="Z99">
        <v>0.14000000000000001</v>
      </c>
      <c r="AB99">
        <v>3082</v>
      </c>
      <c r="AC99" t="s">
        <v>73</v>
      </c>
      <c r="AD99">
        <v>3.3000000000000002E-2</v>
      </c>
      <c r="AE99">
        <v>0</v>
      </c>
      <c r="AF99" s="6">
        <v>6.25E-2</v>
      </c>
      <c r="AG99">
        <v>2.85</v>
      </c>
      <c r="AH99">
        <v>0.05</v>
      </c>
      <c r="AI99">
        <v>0.22</v>
      </c>
      <c r="AK99" s="35">
        <f t="shared" si="17"/>
        <v>3082</v>
      </c>
      <c r="AL99" s="32">
        <f t="shared" si="18"/>
        <v>0.09</v>
      </c>
      <c r="AM99" s="37">
        <f t="shared" si="19"/>
        <v>0.15</v>
      </c>
      <c r="AN99" s="37">
        <f t="shared" si="20"/>
        <v>0.14000000000000001</v>
      </c>
      <c r="AO99" s="33">
        <f t="shared" si="21"/>
        <v>0.22</v>
      </c>
      <c r="AP99" s="36"/>
      <c r="AR99" s="31">
        <f t="shared" si="11"/>
        <v>3082</v>
      </c>
      <c r="AS99" s="32">
        <f t="shared" si="12"/>
        <v>0.09</v>
      </c>
      <c r="AT99" s="37">
        <f t="shared" si="13"/>
        <v>0.15</v>
      </c>
      <c r="AU99" s="37">
        <f t="shared" si="14"/>
        <v>0.14000000000000001</v>
      </c>
      <c r="AV99" s="33">
        <f t="shared" si="15"/>
        <v>0.22</v>
      </c>
      <c r="AW99" s="34" t="str">
        <f t="shared" si="16"/>
        <v>C2</v>
      </c>
      <c r="AY99" s="47">
        <v>3082</v>
      </c>
      <c r="AZ99" s="42">
        <v>0.1</v>
      </c>
      <c r="BA99" s="42">
        <v>0.17</v>
      </c>
      <c r="BB99" s="42">
        <v>0.22</v>
      </c>
      <c r="BC99" s="42">
        <v>0.24</v>
      </c>
      <c r="BD99" s="46" t="s">
        <v>116</v>
      </c>
    </row>
    <row r="100" spans="1:56" x14ac:dyDescent="0.55000000000000004">
      <c r="A100">
        <v>3083</v>
      </c>
      <c r="B100" t="s">
        <v>73</v>
      </c>
      <c r="C100">
        <v>7.0000000000000001E-3</v>
      </c>
      <c r="D100">
        <v>0</v>
      </c>
      <c r="E100" s="6">
        <v>6.5972222222222224E-2</v>
      </c>
      <c r="F100">
        <v>1.77</v>
      </c>
      <c r="G100">
        <v>0.02</v>
      </c>
      <c r="H100">
        <v>0.11</v>
      </c>
      <c r="J100">
        <v>3083</v>
      </c>
      <c r="K100" t="s">
        <v>73</v>
      </c>
      <c r="L100">
        <v>2.3E-2</v>
      </c>
      <c r="M100">
        <v>0</v>
      </c>
      <c r="N100" s="6">
        <v>6.5972222222222224E-2</v>
      </c>
      <c r="O100">
        <v>2.5099999999999998</v>
      </c>
      <c r="P100">
        <v>0.08</v>
      </c>
      <c r="Q100">
        <v>0.19</v>
      </c>
      <c r="S100">
        <v>3083</v>
      </c>
      <c r="T100" t="s">
        <v>73</v>
      </c>
      <c r="U100">
        <v>0.02</v>
      </c>
      <c r="V100">
        <v>0</v>
      </c>
      <c r="W100" s="6">
        <v>8.6805555555555566E-2</v>
      </c>
      <c r="X100">
        <v>2.4500000000000002</v>
      </c>
      <c r="Y100">
        <v>7.0000000000000007E-2</v>
      </c>
      <c r="Z100">
        <v>0.17</v>
      </c>
      <c r="AB100">
        <v>3083</v>
      </c>
      <c r="AC100" t="s">
        <v>73</v>
      </c>
      <c r="AD100">
        <v>5.0999999999999997E-2</v>
      </c>
      <c r="AE100">
        <v>0</v>
      </c>
      <c r="AF100" s="6">
        <v>6.25E-2</v>
      </c>
      <c r="AG100">
        <v>3.17</v>
      </c>
      <c r="AH100">
        <v>0.17</v>
      </c>
      <c r="AI100">
        <v>0.28000000000000003</v>
      </c>
      <c r="AK100" s="35">
        <f t="shared" si="17"/>
        <v>3083</v>
      </c>
      <c r="AL100" s="32">
        <f t="shared" si="18"/>
        <v>0.11</v>
      </c>
      <c r="AM100" s="37">
        <f t="shared" si="19"/>
        <v>0.19</v>
      </c>
      <c r="AN100" s="37">
        <f t="shared" si="20"/>
        <v>0.17</v>
      </c>
      <c r="AO100" s="33">
        <f t="shared" si="21"/>
        <v>0.28000000000000003</v>
      </c>
      <c r="AP100" s="36"/>
      <c r="AR100" s="31">
        <f t="shared" si="11"/>
        <v>3083</v>
      </c>
      <c r="AS100" s="32">
        <f t="shared" si="12"/>
        <v>0.11</v>
      </c>
      <c r="AT100" s="37">
        <f t="shared" si="13"/>
        <v>0.19</v>
      </c>
      <c r="AU100" s="37">
        <f t="shared" si="14"/>
        <v>0.17</v>
      </c>
      <c r="AV100" s="33">
        <f t="shared" si="15"/>
        <v>0.28000000000000003</v>
      </c>
      <c r="AW100" s="34" t="str">
        <f t="shared" si="16"/>
        <v>C2</v>
      </c>
      <c r="AY100" s="47">
        <v>3083</v>
      </c>
      <c r="AZ100" s="42">
        <v>0.12</v>
      </c>
      <c r="BA100" s="42">
        <v>0.21</v>
      </c>
      <c r="BB100" s="42">
        <v>0.28000000000000003</v>
      </c>
      <c r="BC100" s="42">
        <v>0.3</v>
      </c>
      <c r="BD100" s="46" t="s">
        <v>116</v>
      </c>
    </row>
    <row r="101" spans="1:56" x14ac:dyDescent="0.55000000000000004">
      <c r="A101">
        <v>3084</v>
      </c>
      <c r="B101" t="s">
        <v>73</v>
      </c>
      <c r="C101">
        <v>0.01</v>
      </c>
      <c r="D101">
        <v>0</v>
      </c>
      <c r="E101" s="6">
        <v>6.5972222222222224E-2</v>
      </c>
      <c r="F101">
        <v>2.5099999999999998</v>
      </c>
      <c r="G101">
        <v>0.02</v>
      </c>
      <c r="H101">
        <v>0.11</v>
      </c>
      <c r="J101">
        <v>3084</v>
      </c>
      <c r="K101" t="s">
        <v>73</v>
      </c>
      <c r="L101">
        <v>3.1E-2</v>
      </c>
      <c r="M101">
        <v>0</v>
      </c>
      <c r="N101" s="6">
        <v>6.5972222222222224E-2</v>
      </c>
      <c r="O101">
        <v>3.53</v>
      </c>
      <c r="P101">
        <v>7.0000000000000007E-2</v>
      </c>
      <c r="Q101">
        <v>0.18</v>
      </c>
      <c r="S101">
        <v>3084</v>
      </c>
      <c r="T101" t="s">
        <v>73</v>
      </c>
      <c r="U101">
        <v>2.7E-2</v>
      </c>
      <c r="V101">
        <v>0</v>
      </c>
      <c r="W101" s="6">
        <v>8.6805555555555566E-2</v>
      </c>
      <c r="X101">
        <v>3.39</v>
      </c>
      <c r="Y101">
        <v>0.06</v>
      </c>
      <c r="Z101">
        <v>0.17</v>
      </c>
      <c r="AB101">
        <v>3084</v>
      </c>
      <c r="AC101" t="s">
        <v>73</v>
      </c>
      <c r="AD101">
        <v>7.1999999999999995E-2</v>
      </c>
      <c r="AE101">
        <v>0</v>
      </c>
      <c r="AF101" s="6">
        <v>6.25E-2</v>
      </c>
      <c r="AG101">
        <v>4.49</v>
      </c>
      <c r="AH101">
        <v>0.17</v>
      </c>
      <c r="AI101">
        <v>0.28000000000000003</v>
      </c>
      <c r="AK101" s="35">
        <f t="shared" si="17"/>
        <v>3084</v>
      </c>
      <c r="AL101" s="32">
        <f t="shared" si="18"/>
        <v>0.11</v>
      </c>
      <c r="AM101" s="37">
        <f t="shared" si="19"/>
        <v>0.18</v>
      </c>
      <c r="AN101" s="37">
        <f t="shared" si="20"/>
        <v>0.17</v>
      </c>
      <c r="AO101" s="33">
        <f t="shared" si="21"/>
        <v>0.28000000000000003</v>
      </c>
      <c r="AP101" s="36"/>
      <c r="AR101" s="31">
        <f t="shared" si="11"/>
        <v>3084</v>
      </c>
      <c r="AS101" s="32">
        <f t="shared" si="12"/>
        <v>0.11</v>
      </c>
      <c r="AT101" s="37">
        <f t="shared" si="13"/>
        <v>0.18</v>
      </c>
      <c r="AU101" s="37">
        <f t="shared" si="14"/>
        <v>0.17</v>
      </c>
      <c r="AV101" s="33">
        <f t="shared" si="15"/>
        <v>0.28000000000000003</v>
      </c>
      <c r="AW101" s="34" t="str">
        <f t="shared" si="16"/>
        <v>C2</v>
      </c>
      <c r="AY101" s="47">
        <v>3084</v>
      </c>
      <c r="AZ101" s="42">
        <v>0.12</v>
      </c>
      <c r="BA101" s="42">
        <v>0.21</v>
      </c>
      <c r="BB101" s="42">
        <v>0.27</v>
      </c>
      <c r="BC101" s="42">
        <v>0.28999999999999998</v>
      </c>
      <c r="BD101" s="46" t="s">
        <v>116</v>
      </c>
    </row>
    <row r="102" spans="1:56" x14ac:dyDescent="0.55000000000000004">
      <c r="A102">
        <v>3085</v>
      </c>
      <c r="B102" t="s">
        <v>73</v>
      </c>
      <c r="C102">
        <v>1.4999999999999999E-2</v>
      </c>
      <c r="D102">
        <v>0</v>
      </c>
      <c r="E102" s="6">
        <v>6.5972222222222224E-2</v>
      </c>
      <c r="F102">
        <v>2.71</v>
      </c>
      <c r="G102">
        <v>0.04</v>
      </c>
      <c r="H102">
        <v>0.13</v>
      </c>
      <c r="J102">
        <v>3085</v>
      </c>
      <c r="K102" t="s">
        <v>73</v>
      </c>
      <c r="L102">
        <v>4.7E-2</v>
      </c>
      <c r="M102">
        <v>0</v>
      </c>
      <c r="N102" s="6">
        <v>6.5972222222222224E-2</v>
      </c>
      <c r="O102">
        <v>3.81</v>
      </c>
      <c r="P102">
        <v>0.12</v>
      </c>
      <c r="Q102">
        <v>0.23</v>
      </c>
      <c r="S102">
        <v>3085</v>
      </c>
      <c r="T102" t="s">
        <v>73</v>
      </c>
      <c r="U102">
        <v>4.2000000000000003E-2</v>
      </c>
      <c r="V102">
        <v>0</v>
      </c>
      <c r="W102" s="6">
        <v>8.6805555555555566E-2</v>
      </c>
      <c r="X102">
        <v>3.69</v>
      </c>
      <c r="Y102">
        <v>0.1</v>
      </c>
      <c r="Z102">
        <v>0.22</v>
      </c>
      <c r="AB102">
        <v>3085</v>
      </c>
      <c r="AC102" t="s">
        <v>73</v>
      </c>
      <c r="AD102">
        <v>0.106</v>
      </c>
      <c r="AE102">
        <v>0</v>
      </c>
      <c r="AF102" s="6">
        <v>6.25E-2</v>
      </c>
      <c r="AG102">
        <v>4.8099999999999996</v>
      </c>
      <c r="AH102">
        <v>0.26</v>
      </c>
      <c r="AI102">
        <v>0.35</v>
      </c>
      <c r="AK102" s="35">
        <f t="shared" si="17"/>
        <v>3085</v>
      </c>
      <c r="AL102" s="32">
        <f t="shared" si="18"/>
        <v>0.13</v>
      </c>
      <c r="AM102" s="37">
        <f t="shared" si="19"/>
        <v>0.23</v>
      </c>
      <c r="AN102" s="37">
        <f t="shared" si="20"/>
        <v>0.22</v>
      </c>
      <c r="AO102" s="33">
        <f t="shared" si="21"/>
        <v>0.35</v>
      </c>
      <c r="AP102" s="36"/>
      <c r="AR102" s="31">
        <f t="shared" si="11"/>
        <v>3085</v>
      </c>
      <c r="AS102" s="32">
        <f t="shared" si="12"/>
        <v>0.13</v>
      </c>
      <c r="AT102" s="37">
        <f t="shared" si="13"/>
        <v>0.23</v>
      </c>
      <c r="AU102" s="37">
        <f t="shared" si="14"/>
        <v>0.22</v>
      </c>
      <c r="AV102" s="33">
        <f t="shared" si="15"/>
        <v>0.35</v>
      </c>
      <c r="AW102" s="34" t="str">
        <f t="shared" si="16"/>
        <v>C2</v>
      </c>
      <c r="AY102" s="47">
        <v>3085</v>
      </c>
      <c r="AZ102" s="42">
        <v>0.15</v>
      </c>
      <c r="BA102" s="42">
        <v>0.27</v>
      </c>
      <c r="BB102" s="42">
        <v>0.35</v>
      </c>
      <c r="BC102" s="42">
        <v>0.38</v>
      </c>
      <c r="BD102" s="46" t="s">
        <v>116</v>
      </c>
    </row>
    <row r="103" spans="1:56" x14ac:dyDescent="0.55000000000000004">
      <c r="A103">
        <v>3086</v>
      </c>
      <c r="B103" t="s">
        <v>73</v>
      </c>
      <c r="C103">
        <v>0.02</v>
      </c>
      <c r="D103">
        <v>0</v>
      </c>
      <c r="E103" s="6">
        <v>6.9444444444444434E-2</v>
      </c>
      <c r="F103">
        <v>4.7</v>
      </c>
      <c r="G103">
        <v>0.03</v>
      </c>
      <c r="H103">
        <v>0.11</v>
      </c>
      <c r="J103">
        <v>3086</v>
      </c>
      <c r="K103" t="s">
        <v>73</v>
      </c>
      <c r="L103">
        <v>6.4000000000000001E-2</v>
      </c>
      <c r="M103">
        <v>0</v>
      </c>
      <c r="N103" s="6">
        <v>6.5972222222222224E-2</v>
      </c>
      <c r="O103">
        <v>6</v>
      </c>
      <c r="P103">
        <v>0.08</v>
      </c>
      <c r="Q103">
        <v>0.22</v>
      </c>
      <c r="S103">
        <v>3086</v>
      </c>
      <c r="T103" t="s">
        <v>73</v>
      </c>
      <c r="U103">
        <v>5.8000000000000003E-2</v>
      </c>
      <c r="V103">
        <v>0</v>
      </c>
      <c r="W103" s="6">
        <v>8.6805555555555566E-2</v>
      </c>
      <c r="X103">
        <v>5.86</v>
      </c>
      <c r="Y103">
        <v>7.0000000000000007E-2</v>
      </c>
      <c r="Z103">
        <v>0.2</v>
      </c>
      <c r="AB103">
        <v>3086</v>
      </c>
      <c r="AC103" t="s">
        <v>73</v>
      </c>
      <c r="AD103">
        <v>0.14299999999999999</v>
      </c>
      <c r="AE103">
        <v>0</v>
      </c>
      <c r="AF103" s="6">
        <v>6.25E-2</v>
      </c>
      <c r="AG103">
        <v>6.04</v>
      </c>
      <c r="AH103">
        <v>0.18</v>
      </c>
      <c r="AI103">
        <v>0.39</v>
      </c>
      <c r="AK103" s="35">
        <f t="shared" si="17"/>
        <v>3086</v>
      </c>
      <c r="AL103" s="32">
        <f t="shared" si="18"/>
        <v>0.11</v>
      </c>
      <c r="AM103" s="37">
        <f t="shared" si="19"/>
        <v>0.22</v>
      </c>
      <c r="AN103" s="37">
        <f t="shared" si="20"/>
        <v>0.2</v>
      </c>
      <c r="AO103" s="33">
        <f t="shared" si="21"/>
        <v>0.39</v>
      </c>
      <c r="AP103" s="36"/>
      <c r="AR103" s="31">
        <f t="shared" si="11"/>
        <v>3086</v>
      </c>
      <c r="AS103" s="32">
        <f t="shared" si="12"/>
        <v>0.11</v>
      </c>
      <c r="AT103" s="37">
        <f t="shared" si="13"/>
        <v>0.22</v>
      </c>
      <c r="AU103" s="37">
        <f t="shared" si="14"/>
        <v>0.2</v>
      </c>
      <c r="AV103" s="33">
        <f t="shared" si="15"/>
        <v>0.39</v>
      </c>
      <c r="AW103" s="34" t="str">
        <f t="shared" si="16"/>
        <v>C2</v>
      </c>
      <c r="AY103" s="47">
        <v>3086</v>
      </c>
      <c r="AZ103" s="42">
        <v>0.13</v>
      </c>
      <c r="BA103" s="42">
        <v>0.27</v>
      </c>
      <c r="BB103" s="42">
        <v>0.39</v>
      </c>
      <c r="BC103" s="42">
        <v>0.45</v>
      </c>
      <c r="BD103" s="46" t="s">
        <v>116</v>
      </c>
    </row>
    <row r="104" spans="1:56" x14ac:dyDescent="0.55000000000000004">
      <c r="A104">
        <v>3087</v>
      </c>
      <c r="B104" t="s">
        <v>73</v>
      </c>
      <c r="C104">
        <v>3.0000000000000001E-3</v>
      </c>
      <c r="D104">
        <v>0</v>
      </c>
      <c r="E104" s="6">
        <v>6.9444444444444434E-2</v>
      </c>
      <c r="F104">
        <v>1.07</v>
      </c>
      <c r="G104">
        <v>0.02</v>
      </c>
      <c r="H104">
        <v>0.09</v>
      </c>
      <c r="J104">
        <v>3087</v>
      </c>
      <c r="K104" t="s">
        <v>73</v>
      </c>
      <c r="L104">
        <v>1.2E-2</v>
      </c>
      <c r="M104">
        <v>0</v>
      </c>
      <c r="N104" s="6">
        <v>6.5972222222222224E-2</v>
      </c>
      <c r="O104">
        <v>1.56</v>
      </c>
      <c r="P104">
        <v>0.08</v>
      </c>
      <c r="Q104">
        <v>0.16</v>
      </c>
      <c r="S104">
        <v>3087</v>
      </c>
      <c r="T104" t="s">
        <v>73</v>
      </c>
      <c r="U104">
        <v>1.2999999999999999E-2</v>
      </c>
      <c r="V104">
        <v>0</v>
      </c>
      <c r="W104" s="6">
        <v>8.6805555555555566E-2</v>
      </c>
      <c r="X104">
        <v>1.61</v>
      </c>
      <c r="Y104">
        <v>0.08</v>
      </c>
      <c r="Z104">
        <v>0.17</v>
      </c>
      <c r="AB104">
        <v>3087</v>
      </c>
      <c r="AC104" t="s">
        <v>73</v>
      </c>
      <c r="AD104">
        <v>2.4E-2</v>
      </c>
      <c r="AE104">
        <v>0</v>
      </c>
      <c r="AF104" s="6">
        <v>6.5972222222222224E-2</v>
      </c>
      <c r="AG104">
        <v>1.98</v>
      </c>
      <c r="AH104">
        <v>0.16</v>
      </c>
      <c r="AI104">
        <v>0.23</v>
      </c>
      <c r="AK104" s="35">
        <f t="shared" si="17"/>
        <v>3087</v>
      </c>
      <c r="AL104" s="32">
        <f t="shared" si="18"/>
        <v>0.09</v>
      </c>
      <c r="AM104" s="37">
        <f t="shared" si="19"/>
        <v>0.16</v>
      </c>
      <c r="AN104" s="37">
        <f t="shared" si="20"/>
        <v>0.17</v>
      </c>
      <c r="AO104" s="33">
        <f t="shared" si="21"/>
        <v>0.23</v>
      </c>
      <c r="AP104" s="36"/>
      <c r="AR104" s="31">
        <f t="shared" si="11"/>
        <v>3087</v>
      </c>
      <c r="AS104" s="32">
        <f t="shared" si="12"/>
        <v>0.09</v>
      </c>
      <c r="AT104" s="37">
        <f t="shared" si="13"/>
        <v>0.16</v>
      </c>
      <c r="AU104" s="37">
        <f t="shared" si="14"/>
        <v>0.17</v>
      </c>
      <c r="AV104" s="33">
        <f t="shared" si="15"/>
        <v>0.23</v>
      </c>
      <c r="AW104" s="34" t="str">
        <f t="shared" si="16"/>
        <v>C2</v>
      </c>
      <c r="AY104" s="47">
        <v>3087</v>
      </c>
      <c r="AZ104" s="42">
        <v>0.1</v>
      </c>
      <c r="BA104" s="42">
        <v>0.18</v>
      </c>
      <c r="BB104" s="42">
        <v>0.24</v>
      </c>
      <c r="BC104" s="42">
        <v>0.26</v>
      </c>
      <c r="BD104" s="46" t="s">
        <v>116</v>
      </c>
    </row>
    <row r="105" spans="1:56" x14ac:dyDescent="0.55000000000000004">
      <c r="A105">
        <v>3088</v>
      </c>
      <c r="B105" t="s">
        <v>73</v>
      </c>
      <c r="C105">
        <v>2.3E-2</v>
      </c>
      <c r="D105">
        <v>0</v>
      </c>
      <c r="E105" s="6">
        <v>6.9444444444444434E-2</v>
      </c>
      <c r="F105">
        <v>2</v>
      </c>
      <c r="G105">
        <v>0.11</v>
      </c>
      <c r="H105">
        <v>0.22</v>
      </c>
      <c r="J105">
        <v>3088</v>
      </c>
      <c r="K105" t="s">
        <v>73</v>
      </c>
      <c r="L105">
        <v>7.4999999999999997E-2</v>
      </c>
      <c r="M105">
        <v>0</v>
      </c>
      <c r="N105" s="6">
        <v>6.5972222222222224E-2</v>
      </c>
      <c r="O105">
        <v>2.79</v>
      </c>
      <c r="P105">
        <v>0.35</v>
      </c>
      <c r="Q105">
        <v>0.41</v>
      </c>
      <c r="S105">
        <v>3088</v>
      </c>
      <c r="T105" t="s">
        <v>73</v>
      </c>
      <c r="U105">
        <v>7.0000000000000007E-2</v>
      </c>
      <c r="V105">
        <v>0</v>
      </c>
      <c r="W105" s="6">
        <v>8.6805555555555566E-2</v>
      </c>
      <c r="X105">
        <v>2.73</v>
      </c>
      <c r="Y105">
        <v>0.32</v>
      </c>
      <c r="Z105">
        <v>0.39</v>
      </c>
      <c r="AB105">
        <v>3088</v>
      </c>
      <c r="AC105" t="s">
        <v>73</v>
      </c>
      <c r="AD105">
        <v>0.16800000000000001</v>
      </c>
      <c r="AE105">
        <v>0</v>
      </c>
      <c r="AF105" s="6">
        <v>6.25E-2</v>
      </c>
      <c r="AG105">
        <v>3.4</v>
      </c>
      <c r="AH105">
        <v>0.78</v>
      </c>
      <c r="AI105">
        <v>0.66</v>
      </c>
      <c r="AK105" s="35">
        <f t="shared" si="17"/>
        <v>3088</v>
      </c>
      <c r="AL105" s="32">
        <f t="shared" si="18"/>
        <v>0.22</v>
      </c>
      <c r="AM105" s="37">
        <f t="shared" si="19"/>
        <v>0.41</v>
      </c>
      <c r="AN105" s="37">
        <f t="shared" si="20"/>
        <v>0.39</v>
      </c>
      <c r="AO105" s="33">
        <f t="shared" si="21"/>
        <v>0.66</v>
      </c>
      <c r="AP105" s="36"/>
      <c r="AR105" s="31">
        <f t="shared" si="11"/>
        <v>3088</v>
      </c>
      <c r="AS105" s="32">
        <f t="shared" si="12"/>
        <v>0.22</v>
      </c>
      <c r="AT105" s="37">
        <f t="shared" si="13"/>
        <v>0.41</v>
      </c>
      <c r="AU105" s="37">
        <f t="shared" si="14"/>
        <v>0.39</v>
      </c>
      <c r="AV105" s="33">
        <f t="shared" si="15"/>
        <v>0.66</v>
      </c>
      <c r="AW105" s="34" t="str">
        <f t="shared" si="16"/>
        <v>C2</v>
      </c>
      <c r="AY105" s="47">
        <v>3088</v>
      </c>
      <c r="AZ105" s="42">
        <v>0.25</v>
      </c>
      <c r="BA105" s="42">
        <v>0.48</v>
      </c>
      <c r="BB105" s="42">
        <v>0.66</v>
      </c>
      <c r="BC105" s="42">
        <v>0.76</v>
      </c>
      <c r="BD105" s="46" t="s">
        <v>116</v>
      </c>
    </row>
    <row r="106" spans="1:56" x14ac:dyDescent="0.55000000000000004">
      <c r="A106">
        <v>3089</v>
      </c>
      <c r="B106" t="s">
        <v>73</v>
      </c>
      <c r="C106">
        <v>2.8000000000000001E-2</v>
      </c>
      <c r="D106">
        <v>0</v>
      </c>
      <c r="E106" s="6">
        <v>6.9444444444444434E-2</v>
      </c>
      <c r="F106">
        <v>2.85</v>
      </c>
      <c r="G106">
        <v>0.08</v>
      </c>
      <c r="H106">
        <v>0.19</v>
      </c>
      <c r="J106">
        <v>3089</v>
      </c>
      <c r="K106" t="s">
        <v>73</v>
      </c>
      <c r="L106">
        <v>9.1999999999999998E-2</v>
      </c>
      <c r="M106">
        <v>0</v>
      </c>
      <c r="N106" s="6">
        <v>6.5972222222222224E-2</v>
      </c>
      <c r="O106">
        <v>3.58</v>
      </c>
      <c r="P106">
        <v>0.26</v>
      </c>
      <c r="Q106">
        <v>0.39</v>
      </c>
      <c r="S106">
        <v>3089</v>
      </c>
      <c r="T106" t="s">
        <v>73</v>
      </c>
      <c r="U106">
        <v>8.8999999999999996E-2</v>
      </c>
      <c r="V106">
        <v>0</v>
      </c>
      <c r="W106" s="6">
        <v>8.6805555555555566E-2</v>
      </c>
      <c r="X106">
        <v>3.63</v>
      </c>
      <c r="Y106">
        <v>0.25</v>
      </c>
      <c r="Z106">
        <v>0.38</v>
      </c>
      <c r="AB106">
        <v>3089</v>
      </c>
      <c r="AC106" t="s">
        <v>73</v>
      </c>
      <c r="AD106">
        <v>0.20699999999999999</v>
      </c>
      <c r="AE106">
        <v>0</v>
      </c>
      <c r="AF106" s="6">
        <v>6.25E-2</v>
      </c>
      <c r="AG106">
        <v>4.09</v>
      </c>
      <c r="AH106">
        <v>0.59</v>
      </c>
      <c r="AI106">
        <v>0.85</v>
      </c>
      <c r="AK106" s="35">
        <f t="shared" si="17"/>
        <v>3089</v>
      </c>
      <c r="AL106" s="32">
        <f t="shared" si="18"/>
        <v>0.19</v>
      </c>
      <c r="AM106" s="37">
        <f t="shared" si="19"/>
        <v>0.39</v>
      </c>
      <c r="AN106" s="37">
        <f t="shared" si="20"/>
        <v>0.38</v>
      </c>
      <c r="AO106" s="33">
        <f t="shared" si="21"/>
        <v>0.85</v>
      </c>
      <c r="AP106" s="36"/>
      <c r="AR106" s="31">
        <f t="shared" si="11"/>
        <v>3089</v>
      </c>
      <c r="AS106" s="32">
        <f t="shared" si="12"/>
        <v>0.19</v>
      </c>
      <c r="AT106" s="37">
        <f t="shared" si="13"/>
        <v>0.39</v>
      </c>
      <c r="AU106" s="37">
        <f t="shared" si="14"/>
        <v>0.38</v>
      </c>
      <c r="AV106" s="33">
        <f t="shared" si="15"/>
        <v>0.85</v>
      </c>
      <c r="AW106" s="34" t="str">
        <f t="shared" si="16"/>
        <v>C2</v>
      </c>
      <c r="AY106" s="47">
        <v>3089</v>
      </c>
      <c r="AZ106" s="42">
        <v>0.23</v>
      </c>
      <c r="BA106" s="42">
        <v>0.47</v>
      </c>
      <c r="BB106" s="42">
        <v>0.83</v>
      </c>
      <c r="BC106" s="42">
        <v>0.92</v>
      </c>
      <c r="BD106" s="46" t="s">
        <v>116</v>
      </c>
    </row>
    <row r="107" spans="1:56" x14ac:dyDescent="0.55000000000000004">
      <c r="A107">
        <v>3090</v>
      </c>
      <c r="B107" t="s">
        <v>73</v>
      </c>
      <c r="C107">
        <v>3.5000000000000003E-2</v>
      </c>
      <c r="D107">
        <v>0</v>
      </c>
      <c r="E107" s="6">
        <v>6.6666666666666666E-2</v>
      </c>
      <c r="F107">
        <v>3.51</v>
      </c>
      <c r="G107">
        <v>0.09</v>
      </c>
      <c r="H107">
        <v>0.2</v>
      </c>
      <c r="J107">
        <v>3090</v>
      </c>
      <c r="K107" t="s">
        <v>73</v>
      </c>
      <c r="L107">
        <v>0.108</v>
      </c>
      <c r="M107">
        <v>0</v>
      </c>
      <c r="N107" s="6">
        <v>6.5972222222222224E-2</v>
      </c>
      <c r="O107">
        <v>4.8499999999999996</v>
      </c>
      <c r="P107">
        <v>0.27</v>
      </c>
      <c r="Q107">
        <v>0.35</v>
      </c>
      <c r="S107">
        <v>3090</v>
      </c>
      <c r="T107" t="s">
        <v>73</v>
      </c>
      <c r="U107">
        <v>9.8000000000000004E-2</v>
      </c>
      <c r="V107">
        <v>0</v>
      </c>
      <c r="W107" s="6">
        <v>8.6805555555555566E-2</v>
      </c>
      <c r="X107">
        <v>4.71</v>
      </c>
      <c r="Y107">
        <v>0.24</v>
      </c>
      <c r="Z107">
        <v>0.34</v>
      </c>
      <c r="AB107">
        <v>3090</v>
      </c>
      <c r="AC107" t="s">
        <v>73</v>
      </c>
      <c r="AD107">
        <v>0.23200000000000001</v>
      </c>
      <c r="AE107">
        <v>0</v>
      </c>
      <c r="AF107" s="6">
        <v>6.25E-2</v>
      </c>
      <c r="AG107">
        <v>5.92</v>
      </c>
      <c r="AH107">
        <v>0.56999999999999995</v>
      </c>
      <c r="AI107">
        <v>0.76</v>
      </c>
      <c r="AK107" s="35">
        <f t="shared" si="17"/>
        <v>3090</v>
      </c>
      <c r="AL107" s="32">
        <f t="shared" si="18"/>
        <v>0.2</v>
      </c>
      <c r="AM107" s="37">
        <f t="shared" si="19"/>
        <v>0.35</v>
      </c>
      <c r="AN107" s="37">
        <f t="shared" si="20"/>
        <v>0.34</v>
      </c>
      <c r="AO107" s="33">
        <f t="shared" si="21"/>
        <v>0.76</v>
      </c>
      <c r="AP107" s="36"/>
      <c r="AR107" s="31">
        <f t="shared" si="11"/>
        <v>3090</v>
      </c>
      <c r="AS107" s="32">
        <f t="shared" si="12"/>
        <v>0.2</v>
      </c>
      <c r="AT107" s="37">
        <f t="shared" si="13"/>
        <v>0.35</v>
      </c>
      <c r="AU107" s="37">
        <f t="shared" si="14"/>
        <v>0.34</v>
      </c>
      <c r="AV107" s="33">
        <f t="shared" si="15"/>
        <v>0.76</v>
      </c>
      <c r="AW107" s="34" t="str">
        <f t="shared" si="16"/>
        <v>C2</v>
      </c>
      <c r="AY107" s="47">
        <v>3090</v>
      </c>
      <c r="AZ107" s="42">
        <v>0.23</v>
      </c>
      <c r="BA107" s="42">
        <v>0.41</v>
      </c>
      <c r="BB107" s="42">
        <v>0.76</v>
      </c>
      <c r="BC107" s="42">
        <v>0.79</v>
      </c>
      <c r="BD107" s="46" t="s">
        <v>116</v>
      </c>
    </row>
    <row r="108" spans="1:56" x14ac:dyDescent="0.55000000000000004">
      <c r="A108">
        <v>3091</v>
      </c>
      <c r="B108" t="s">
        <v>73</v>
      </c>
      <c r="C108">
        <v>6.7000000000000004E-2</v>
      </c>
      <c r="D108">
        <v>0</v>
      </c>
      <c r="E108" s="6">
        <v>6.9444444444444434E-2</v>
      </c>
      <c r="F108">
        <v>4.47</v>
      </c>
      <c r="G108">
        <v>0.15</v>
      </c>
      <c r="H108">
        <v>0.27</v>
      </c>
      <c r="J108">
        <v>3091</v>
      </c>
      <c r="K108" t="s">
        <v>73</v>
      </c>
      <c r="L108">
        <v>0.217</v>
      </c>
      <c r="M108">
        <v>0</v>
      </c>
      <c r="N108" s="6">
        <v>6.5972222222222224E-2</v>
      </c>
      <c r="O108">
        <v>6.15</v>
      </c>
      <c r="P108">
        <v>0.5</v>
      </c>
      <c r="Q108">
        <v>0.5</v>
      </c>
      <c r="S108">
        <v>3091</v>
      </c>
      <c r="T108" t="s">
        <v>73</v>
      </c>
      <c r="U108">
        <v>0.20100000000000001</v>
      </c>
      <c r="V108">
        <v>0</v>
      </c>
      <c r="W108" s="6">
        <v>8.6805555555555566E-2</v>
      </c>
      <c r="X108">
        <v>6.03</v>
      </c>
      <c r="Y108">
        <v>0.46</v>
      </c>
      <c r="Z108">
        <v>0.48</v>
      </c>
      <c r="AB108">
        <v>3091</v>
      </c>
      <c r="AC108" t="s">
        <v>73</v>
      </c>
      <c r="AD108">
        <v>0.45600000000000002</v>
      </c>
      <c r="AE108">
        <v>0</v>
      </c>
      <c r="AF108" s="6">
        <v>6.3194444444444442E-2</v>
      </c>
      <c r="AG108">
        <v>6.96</v>
      </c>
      <c r="AH108">
        <v>1.05</v>
      </c>
      <c r="AI108">
        <v>1</v>
      </c>
      <c r="AK108" s="35">
        <f t="shared" si="17"/>
        <v>3091</v>
      </c>
      <c r="AL108" s="32">
        <f t="shared" si="18"/>
        <v>0.27</v>
      </c>
      <c r="AM108" s="37">
        <f t="shared" si="19"/>
        <v>0.5</v>
      </c>
      <c r="AN108" s="37">
        <f t="shared" si="20"/>
        <v>0.48</v>
      </c>
      <c r="AO108" s="33">
        <f t="shared" si="21"/>
        <v>1</v>
      </c>
      <c r="AP108" s="36"/>
      <c r="AR108" s="31">
        <f t="shared" si="11"/>
        <v>3091</v>
      </c>
      <c r="AS108" s="32">
        <f t="shared" si="12"/>
        <v>0.27</v>
      </c>
      <c r="AT108" s="37">
        <f t="shared" si="13"/>
        <v>0.5</v>
      </c>
      <c r="AU108" s="37">
        <f t="shared" si="14"/>
        <v>0.48</v>
      </c>
      <c r="AV108" s="33">
        <f t="shared" si="15"/>
        <v>1</v>
      </c>
      <c r="AW108" s="34" t="str">
        <f t="shared" si="16"/>
        <v>C3</v>
      </c>
      <c r="AY108" s="47">
        <v>3091</v>
      </c>
      <c r="AZ108" s="42">
        <v>0.31</v>
      </c>
      <c r="BA108" s="42">
        <v>0.59</v>
      </c>
      <c r="BB108" s="42">
        <v>1</v>
      </c>
      <c r="BC108" s="42">
        <v>1</v>
      </c>
      <c r="BD108" s="46" t="s">
        <v>118</v>
      </c>
    </row>
    <row r="109" spans="1:56" x14ac:dyDescent="0.55000000000000004">
      <c r="A109">
        <v>3092</v>
      </c>
      <c r="B109" t="s">
        <v>73</v>
      </c>
      <c r="C109">
        <v>3.1E-2</v>
      </c>
      <c r="D109">
        <v>0</v>
      </c>
      <c r="E109" s="6">
        <v>7.6388888888888895E-2</v>
      </c>
      <c r="F109">
        <v>2.12</v>
      </c>
      <c r="G109">
        <v>0.15</v>
      </c>
      <c r="H109">
        <v>0.26</v>
      </c>
      <c r="J109">
        <v>3092</v>
      </c>
      <c r="K109" t="s">
        <v>73</v>
      </c>
      <c r="L109">
        <v>0.11700000000000001</v>
      </c>
      <c r="M109">
        <v>0</v>
      </c>
      <c r="N109" s="6">
        <v>6.5972222222222224E-2</v>
      </c>
      <c r="O109">
        <v>3.03</v>
      </c>
      <c r="P109">
        <v>0.56999999999999995</v>
      </c>
      <c r="Q109">
        <v>0.54</v>
      </c>
      <c r="S109">
        <v>3092</v>
      </c>
      <c r="T109" t="s">
        <v>73</v>
      </c>
      <c r="U109">
        <v>0.193</v>
      </c>
      <c r="V109">
        <v>0</v>
      </c>
      <c r="W109" s="6">
        <v>8.6805555555555566E-2</v>
      </c>
      <c r="X109">
        <v>3.35</v>
      </c>
      <c r="Y109">
        <v>0.93</v>
      </c>
      <c r="Z109">
        <v>0.76</v>
      </c>
      <c r="AB109">
        <v>3092</v>
      </c>
      <c r="AC109" t="s">
        <v>73</v>
      </c>
      <c r="AD109">
        <v>0.26700000000000002</v>
      </c>
      <c r="AE109">
        <v>0</v>
      </c>
      <c r="AF109" s="6">
        <v>6.7361111111111108E-2</v>
      </c>
      <c r="AG109">
        <v>3.78</v>
      </c>
      <c r="AH109">
        <v>1.29</v>
      </c>
      <c r="AI109">
        <v>1</v>
      </c>
      <c r="AK109" s="35">
        <f t="shared" si="17"/>
        <v>3092</v>
      </c>
      <c r="AL109" s="32">
        <f t="shared" si="18"/>
        <v>0.26</v>
      </c>
      <c r="AM109" s="37">
        <f t="shared" si="19"/>
        <v>0.54</v>
      </c>
      <c r="AN109" s="37">
        <f t="shared" si="20"/>
        <v>0.76</v>
      </c>
      <c r="AO109" s="33">
        <f t="shared" si="21"/>
        <v>1</v>
      </c>
      <c r="AP109" s="36"/>
      <c r="AR109" s="31">
        <f t="shared" si="11"/>
        <v>3092</v>
      </c>
      <c r="AS109" s="32">
        <f t="shared" si="12"/>
        <v>0.26</v>
      </c>
      <c r="AT109" s="37">
        <f t="shared" si="13"/>
        <v>0.54</v>
      </c>
      <c r="AU109" s="37">
        <f t="shared" si="14"/>
        <v>0.76</v>
      </c>
      <c r="AV109" s="33">
        <f t="shared" si="15"/>
        <v>1</v>
      </c>
      <c r="AW109" s="34" t="str">
        <f t="shared" si="16"/>
        <v>C3</v>
      </c>
      <c r="AY109" s="47">
        <v>3092</v>
      </c>
      <c r="AZ109" s="42">
        <v>0.28000000000000003</v>
      </c>
      <c r="BA109" s="42">
        <v>0.64</v>
      </c>
      <c r="BB109" s="42">
        <v>1</v>
      </c>
      <c r="BC109" s="42">
        <v>1</v>
      </c>
      <c r="BD109" s="46" t="s">
        <v>118</v>
      </c>
    </row>
    <row r="110" spans="1:56" x14ac:dyDescent="0.55000000000000004">
      <c r="A110">
        <v>3093</v>
      </c>
      <c r="B110" t="s">
        <v>73</v>
      </c>
      <c r="C110">
        <v>0.10100000000000001</v>
      </c>
      <c r="D110">
        <v>0</v>
      </c>
      <c r="E110" s="6">
        <v>6.9444444444444434E-2</v>
      </c>
      <c r="F110">
        <v>6.43</v>
      </c>
      <c r="G110">
        <v>0.16</v>
      </c>
      <c r="H110">
        <v>0.27</v>
      </c>
      <c r="J110">
        <v>3093</v>
      </c>
      <c r="K110" t="s">
        <v>73</v>
      </c>
      <c r="L110">
        <v>0.34899999999999998</v>
      </c>
      <c r="M110">
        <v>0</v>
      </c>
      <c r="N110" s="6">
        <v>6.5972222222222224E-2</v>
      </c>
      <c r="O110">
        <v>8.99</v>
      </c>
      <c r="P110">
        <v>0.56000000000000005</v>
      </c>
      <c r="Q110">
        <v>0.54</v>
      </c>
      <c r="S110">
        <v>3093</v>
      </c>
      <c r="T110" t="s">
        <v>73</v>
      </c>
      <c r="U110">
        <v>0.40600000000000003</v>
      </c>
      <c r="V110">
        <v>0</v>
      </c>
      <c r="W110" s="6">
        <v>8.6805555555555566E-2</v>
      </c>
      <c r="X110">
        <v>9.31</v>
      </c>
      <c r="Y110">
        <v>0.65</v>
      </c>
      <c r="Z110">
        <v>0.59</v>
      </c>
      <c r="AB110">
        <v>3093</v>
      </c>
      <c r="AC110" t="s">
        <v>73</v>
      </c>
      <c r="AD110">
        <v>0.66300000000000003</v>
      </c>
      <c r="AE110">
        <v>0</v>
      </c>
      <c r="AF110" s="6">
        <v>6.25E-2</v>
      </c>
      <c r="AG110">
        <v>9.9600000000000009</v>
      </c>
      <c r="AH110">
        <v>1.07</v>
      </c>
      <c r="AI110">
        <v>1</v>
      </c>
      <c r="AK110" s="35">
        <f t="shared" si="17"/>
        <v>3093</v>
      </c>
      <c r="AL110" s="32">
        <f t="shared" si="18"/>
        <v>0.27</v>
      </c>
      <c r="AM110" s="37">
        <f t="shared" si="19"/>
        <v>0.54</v>
      </c>
      <c r="AN110" s="37">
        <f t="shared" si="20"/>
        <v>0.59</v>
      </c>
      <c r="AO110" s="33">
        <f t="shared" si="21"/>
        <v>1</v>
      </c>
      <c r="AP110" s="36"/>
      <c r="AR110" s="31">
        <f t="shared" si="11"/>
        <v>3093</v>
      </c>
      <c r="AS110" s="32">
        <f t="shared" si="12"/>
        <v>0.27</v>
      </c>
      <c r="AT110" s="37">
        <f t="shared" si="13"/>
        <v>0.54</v>
      </c>
      <c r="AU110" s="37">
        <f t="shared" si="14"/>
        <v>0.59</v>
      </c>
      <c r="AV110" s="33">
        <f t="shared" si="15"/>
        <v>1</v>
      </c>
      <c r="AW110" s="34" t="str">
        <f t="shared" si="16"/>
        <v>C3</v>
      </c>
      <c r="AY110" s="47">
        <v>3093</v>
      </c>
      <c r="AZ110" s="42">
        <v>0.31</v>
      </c>
      <c r="BA110" s="42">
        <v>0.64</v>
      </c>
      <c r="BB110" s="42">
        <v>1</v>
      </c>
      <c r="BC110" s="42">
        <v>1</v>
      </c>
      <c r="BD110" s="46" t="s">
        <v>118</v>
      </c>
    </row>
    <row r="111" spans="1:56" x14ac:dyDescent="0.55000000000000004">
      <c r="A111">
        <v>3094</v>
      </c>
      <c r="B111" t="s">
        <v>73</v>
      </c>
      <c r="C111">
        <v>0.105</v>
      </c>
      <c r="D111">
        <v>0</v>
      </c>
      <c r="E111" s="6">
        <v>6.9444444444444434E-2</v>
      </c>
      <c r="F111">
        <v>6.44</v>
      </c>
      <c r="G111">
        <v>0.17</v>
      </c>
      <c r="H111">
        <v>0.28000000000000003</v>
      </c>
      <c r="J111">
        <v>3094</v>
      </c>
      <c r="K111" t="s">
        <v>73</v>
      </c>
      <c r="L111">
        <v>0.36099999999999999</v>
      </c>
      <c r="M111">
        <v>0</v>
      </c>
      <c r="N111" s="6">
        <v>6.5972222222222224E-2</v>
      </c>
      <c r="O111">
        <v>8.9700000000000006</v>
      </c>
      <c r="P111">
        <v>0.59</v>
      </c>
      <c r="Q111">
        <v>0.55000000000000004</v>
      </c>
      <c r="S111">
        <v>3094</v>
      </c>
      <c r="T111" t="s">
        <v>73</v>
      </c>
      <c r="U111">
        <v>0.41599999999999998</v>
      </c>
      <c r="V111">
        <v>0</v>
      </c>
      <c r="W111" s="6">
        <v>8.6805555555555566E-2</v>
      </c>
      <c r="X111">
        <v>9.26</v>
      </c>
      <c r="Y111">
        <v>0.68</v>
      </c>
      <c r="Z111">
        <v>0.61</v>
      </c>
      <c r="AB111">
        <v>3094</v>
      </c>
      <c r="AC111" t="s">
        <v>73</v>
      </c>
      <c r="AD111">
        <v>0.65200000000000002</v>
      </c>
      <c r="AE111">
        <v>0</v>
      </c>
      <c r="AF111" s="6">
        <v>6.1805555555555558E-2</v>
      </c>
      <c r="AG111">
        <v>10.33</v>
      </c>
      <c r="AH111">
        <v>1.07</v>
      </c>
      <c r="AI111">
        <v>1</v>
      </c>
      <c r="AK111" s="35">
        <f t="shared" si="17"/>
        <v>3094</v>
      </c>
      <c r="AL111" s="32">
        <f t="shared" si="18"/>
        <v>0.28000000000000003</v>
      </c>
      <c r="AM111" s="37">
        <f t="shared" si="19"/>
        <v>0.55000000000000004</v>
      </c>
      <c r="AN111" s="37">
        <f t="shared" si="20"/>
        <v>0.61</v>
      </c>
      <c r="AO111" s="33">
        <f t="shared" si="21"/>
        <v>1</v>
      </c>
      <c r="AP111" s="36"/>
      <c r="AR111" s="31">
        <f t="shared" si="11"/>
        <v>3094</v>
      </c>
      <c r="AS111" s="32">
        <f t="shared" si="12"/>
        <v>0.28000000000000003</v>
      </c>
      <c r="AT111" s="37">
        <f t="shared" si="13"/>
        <v>0.55000000000000004</v>
      </c>
      <c r="AU111" s="37">
        <f t="shared" si="14"/>
        <v>0.61</v>
      </c>
      <c r="AV111" s="33">
        <f t="shared" si="15"/>
        <v>1</v>
      </c>
      <c r="AW111" s="34" t="str">
        <f t="shared" si="16"/>
        <v>C3</v>
      </c>
      <c r="AY111" s="47">
        <v>3094</v>
      </c>
      <c r="AZ111" s="42">
        <v>0.32</v>
      </c>
      <c r="BA111" s="42">
        <v>0.67</v>
      </c>
      <c r="BB111" s="42">
        <v>1</v>
      </c>
      <c r="BC111" s="42">
        <v>1</v>
      </c>
      <c r="BD111" s="46" t="s">
        <v>118</v>
      </c>
    </row>
    <row r="112" spans="1:56" x14ac:dyDescent="0.55000000000000004">
      <c r="A112">
        <v>3095</v>
      </c>
      <c r="B112" t="s">
        <v>73</v>
      </c>
      <c r="C112">
        <v>0.378</v>
      </c>
      <c r="D112">
        <v>0</v>
      </c>
      <c r="E112" s="6">
        <v>8.3333333333333329E-2</v>
      </c>
      <c r="F112">
        <v>7.33</v>
      </c>
      <c r="G112">
        <v>0.01</v>
      </c>
      <c r="H112">
        <v>0.13</v>
      </c>
      <c r="J112">
        <v>3095</v>
      </c>
      <c r="K112" t="s">
        <v>73</v>
      </c>
      <c r="L112">
        <v>1.381</v>
      </c>
      <c r="M112">
        <v>0</v>
      </c>
      <c r="N112" s="6">
        <v>6.6666666666666666E-2</v>
      </c>
      <c r="O112">
        <v>8.83</v>
      </c>
      <c r="P112">
        <v>0.05</v>
      </c>
      <c r="Q112">
        <v>0.27</v>
      </c>
      <c r="S112">
        <v>3095</v>
      </c>
      <c r="T112" t="s">
        <v>73</v>
      </c>
      <c r="U112">
        <v>2.036</v>
      </c>
      <c r="V112">
        <v>0</v>
      </c>
      <c r="W112" s="6">
        <v>8.6805555555555566E-2</v>
      </c>
      <c r="X112">
        <v>8.26</v>
      </c>
      <c r="Y112">
        <v>0.08</v>
      </c>
      <c r="Z112">
        <v>0.35</v>
      </c>
      <c r="AB112">
        <v>3095</v>
      </c>
      <c r="AC112" t="s">
        <v>73</v>
      </c>
      <c r="AD112">
        <v>2.657</v>
      </c>
      <c r="AE112">
        <v>0</v>
      </c>
      <c r="AF112" s="6">
        <v>6.5972222222222224E-2</v>
      </c>
      <c r="AG112">
        <v>9.74</v>
      </c>
      <c r="AH112">
        <v>0.1</v>
      </c>
      <c r="AI112">
        <v>0.42</v>
      </c>
      <c r="AK112" s="35">
        <f t="shared" si="17"/>
        <v>3095</v>
      </c>
      <c r="AL112" s="32">
        <f t="shared" si="18"/>
        <v>0.13</v>
      </c>
      <c r="AM112" s="37">
        <f t="shared" si="19"/>
        <v>0.27</v>
      </c>
      <c r="AN112" s="37">
        <f t="shared" si="20"/>
        <v>0.35</v>
      </c>
      <c r="AO112" s="33">
        <f t="shared" si="21"/>
        <v>0.42</v>
      </c>
      <c r="AP112" s="36"/>
      <c r="AR112" s="31">
        <f t="shared" si="11"/>
        <v>3095</v>
      </c>
      <c r="AS112" s="32">
        <f t="shared" si="12"/>
        <v>0.13</v>
      </c>
      <c r="AT112" s="37">
        <f t="shared" si="13"/>
        <v>0.27</v>
      </c>
      <c r="AU112" s="37">
        <f t="shared" si="14"/>
        <v>0.35</v>
      </c>
      <c r="AV112" s="33">
        <f t="shared" si="15"/>
        <v>0.42</v>
      </c>
      <c r="AW112" s="34" t="str">
        <f t="shared" si="16"/>
        <v>C2</v>
      </c>
      <c r="AY112" s="47">
        <v>3095</v>
      </c>
      <c r="AZ112" s="42">
        <v>0.13</v>
      </c>
      <c r="BA112" s="42">
        <v>0.31</v>
      </c>
      <c r="BB112" s="42">
        <v>0.42</v>
      </c>
      <c r="BC112" s="42">
        <v>0.44</v>
      </c>
      <c r="BD112" s="46" t="s">
        <v>116</v>
      </c>
    </row>
    <row r="113" spans="1:56" x14ac:dyDescent="0.55000000000000004">
      <c r="A113">
        <v>3096</v>
      </c>
      <c r="B113" t="s">
        <v>73</v>
      </c>
      <c r="C113">
        <v>2.4E-2</v>
      </c>
      <c r="D113">
        <v>0</v>
      </c>
      <c r="E113" s="6">
        <v>7.9861111111111105E-2</v>
      </c>
      <c r="F113">
        <v>2.36</v>
      </c>
      <c r="G113">
        <v>0.09</v>
      </c>
      <c r="H113">
        <v>0.2</v>
      </c>
      <c r="J113">
        <v>3096</v>
      </c>
      <c r="K113" t="s">
        <v>73</v>
      </c>
      <c r="L113">
        <v>8.8999999999999996E-2</v>
      </c>
      <c r="M113">
        <v>0</v>
      </c>
      <c r="N113" s="6">
        <v>6.5972222222222224E-2</v>
      </c>
      <c r="O113">
        <v>3.4</v>
      </c>
      <c r="P113">
        <v>0.33</v>
      </c>
      <c r="Q113">
        <v>0.4</v>
      </c>
      <c r="S113">
        <v>3096</v>
      </c>
      <c r="T113" t="s">
        <v>73</v>
      </c>
      <c r="U113">
        <v>0.16600000000000001</v>
      </c>
      <c r="V113">
        <v>0</v>
      </c>
      <c r="W113" s="6">
        <v>8.6805555555555566E-2</v>
      </c>
      <c r="X113">
        <v>3.99</v>
      </c>
      <c r="Y113">
        <v>0.62</v>
      </c>
      <c r="Z113">
        <v>0.56999999999999995</v>
      </c>
      <c r="AB113">
        <v>3096</v>
      </c>
      <c r="AC113" t="s">
        <v>73</v>
      </c>
      <c r="AD113">
        <v>0.24199999999999999</v>
      </c>
      <c r="AE113">
        <v>0</v>
      </c>
      <c r="AF113" s="6">
        <v>6.5972222222222224E-2</v>
      </c>
      <c r="AG113">
        <v>4.0199999999999996</v>
      </c>
      <c r="AH113">
        <v>0.9</v>
      </c>
      <c r="AI113">
        <v>0.92</v>
      </c>
      <c r="AK113" s="35">
        <f t="shared" si="17"/>
        <v>3096</v>
      </c>
      <c r="AL113" s="32">
        <f t="shared" si="18"/>
        <v>0.2</v>
      </c>
      <c r="AM113" s="37">
        <f t="shared" si="19"/>
        <v>0.4</v>
      </c>
      <c r="AN113" s="37">
        <f t="shared" si="20"/>
        <v>0.56999999999999995</v>
      </c>
      <c r="AO113" s="33">
        <f t="shared" si="21"/>
        <v>0.92</v>
      </c>
      <c r="AP113" s="36"/>
      <c r="AR113" s="31">
        <f t="shared" si="11"/>
        <v>3096</v>
      </c>
      <c r="AS113" s="32">
        <f t="shared" si="12"/>
        <v>0.2</v>
      </c>
      <c r="AT113" s="37">
        <f t="shared" si="13"/>
        <v>0.4</v>
      </c>
      <c r="AU113" s="37">
        <f t="shared" si="14"/>
        <v>0.56999999999999995</v>
      </c>
      <c r="AV113" s="33">
        <f t="shared" si="15"/>
        <v>0.92</v>
      </c>
      <c r="AW113" s="34" t="str">
        <f t="shared" si="16"/>
        <v>C3</v>
      </c>
      <c r="AY113" s="47">
        <v>3096</v>
      </c>
      <c r="AZ113" s="42">
        <v>0.21</v>
      </c>
      <c r="BA113" s="42">
        <v>0.46</v>
      </c>
      <c r="BB113" s="42">
        <v>0.96</v>
      </c>
      <c r="BC113" s="42">
        <v>1</v>
      </c>
      <c r="BD113" s="46" t="s">
        <v>118</v>
      </c>
    </row>
    <row r="114" spans="1:56" x14ac:dyDescent="0.55000000000000004">
      <c r="A114">
        <v>3097</v>
      </c>
      <c r="B114" t="s">
        <v>73</v>
      </c>
      <c r="C114">
        <v>6.0000000000000001E-3</v>
      </c>
      <c r="D114">
        <v>0</v>
      </c>
      <c r="E114" s="6">
        <v>6.5972222222222224E-2</v>
      </c>
      <c r="F114">
        <v>2.29</v>
      </c>
      <c r="G114">
        <v>0.01</v>
      </c>
      <c r="H114">
        <v>0.08</v>
      </c>
      <c r="J114">
        <v>3097</v>
      </c>
      <c r="K114" t="s">
        <v>73</v>
      </c>
      <c r="L114">
        <v>2.1000000000000001E-2</v>
      </c>
      <c r="M114">
        <v>0</v>
      </c>
      <c r="N114" s="6">
        <v>6.5972222222222224E-2</v>
      </c>
      <c r="O114">
        <v>3.26</v>
      </c>
      <c r="P114">
        <v>0.05</v>
      </c>
      <c r="Q114">
        <v>0.15</v>
      </c>
      <c r="S114">
        <v>3097</v>
      </c>
      <c r="T114" t="s">
        <v>73</v>
      </c>
      <c r="U114">
        <v>1.7999999999999999E-2</v>
      </c>
      <c r="V114">
        <v>0</v>
      </c>
      <c r="W114" s="6">
        <v>8.6805555555555566E-2</v>
      </c>
      <c r="X114">
        <v>2.88</v>
      </c>
      <c r="Y114">
        <v>0.04</v>
      </c>
      <c r="Z114">
        <v>0.24</v>
      </c>
      <c r="AB114">
        <v>3097</v>
      </c>
      <c r="AC114" t="s">
        <v>73</v>
      </c>
      <c r="AD114">
        <v>6.5000000000000002E-2</v>
      </c>
      <c r="AE114">
        <v>0</v>
      </c>
      <c r="AF114" s="6">
        <v>6.25E-2</v>
      </c>
      <c r="AG114">
        <v>3.77</v>
      </c>
      <c r="AH114">
        <v>0.14000000000000001</v>
      </c>
      <c r="AI114">
        <v>0.42</v>
      </c>
      <c r="AK114" s="35">
        <f t="shared" si="17"/>
        <v>3097</v>
      </c>
      <c r="AL114" s="32">
        <f t="shared" si="18"/>
        <v>0.08</v>
      </c>
      <c r="AM114" s="37">
        <f t="shared" si="19"/>
        <v>0.15</v>
      </c>
      <c r="AN114" s="37">
        <f t="shared" si="20"/>
        <v>0.24</v>
      </c>
      <c r="AO114" s="33">
        <f t="shared" si="21"/>
        <v>0.42</v>
      </c>
      <c r="AP114" s="36"/>
      <c r="AR114" s="31">
        <f t="shared" ref="AR114:AR177" si="22">AK114</f>
        <v>3097</v>
      </c>
      <c r="AS114" s="32">
        <f t="shared" ref="AS114:AS177" si="23">AL114</f>
        <v>0.08</v>
      </c>
      <c r="AT114" s="37">
        <f t="shared" ref="AT114:AT177" si="24">AM114</f>
        <v>0.15</v>
      </c>
      <c r="AU114" s="37">
        <f t="shared" ref="AU114:AU177" si="25">AN114</f>
        <v>0.24</v>
      </c>
      <c r="AV114" s="33">
        <f t="shared" ref="AV114:AV177" si="26">AO114</f>
        <v>0.42</v>
      </c>
      <c r="AW114" s="34" t="str">
        <f t="shared" ref="AW114:AW177" si="27">VLOOKUP(AR114,$AY$19:$BD$632,6,0)</f>
        <v>C2</v>
      </c>
      <c r="AY114" s="47">
        <v>3097</v>
      </c>
      <c r="AZ114" s="42">
        <v>0.09</v>
      </c>
      <c r="BA114" s="42">
        <v>0.2</v>
      </c>
      <c r="BB114" s="42">
        <v>0.47</v>
      </c>
      <c r="BC114" s="42">
        <v>0.64</v>
      </c>
      <c r="BD114" s="46" t="s">
        <v>116</v>
      </c>
    </row>
    <row r="115" spans="1:56" x14ac:dyDescent="0.55000000000000004">
      <c r="A115">
        <v>3098</v>
      </c>
      <c r="B115" t="s">
        <v>73</v>
      </c>
      <c r="C115">
        <v>0</v>
      </c>
      <c r="D115">
        <v>0</v>
      </c>
      <c r="E115" s="6">
        <v>0</v>
      </c>
      <c r="F115">
        <v>0</v>
      </c>
      <c r="G115">
        <v>0</v>
      </c>
      <c r="H115">
        <v>0</v>
      </c>
      <c r="J115">
        <v>3098</v>
      </c>
      <c r="K115" t="s">
        <v>73</v>
      </c>
      <c r="L115">
        <v>1E-3</v>
      </c>
      <c r="M115">
        <v>0</v>
      </c>
      <c r="N115" s="6">
        <v>6.5972222222222224E-2</v>
      </c>
      <c r="O115">
        <v>1.75</v>
      </c>
      <c r="P115">
        <v>0</v>
      </c>
      <c r="Q115">
        <v>0.04</v>
      </c>
      <c r="S115">
        <v>3098</v>
      </c>
      <c r="T115" t="s">
        <v>73</v>
      </c>
      <c r="U115">
        <v>1E-3</v>
      </c>
      <c r="V115">
        <v>0</v>
      </c>
      <c r="W115" s="6">
        <v>8.6805555555555566E-2</v>
      </c>
      <c r="X115">
        <v>1.76</v>
      </c>
      <c r="Y115">
        <v>0</v>
      </c>
      <c r="Z115">
        <v>0.04</v>
      </c>
      <c r="AB115">
        <v>3098</v>
      </c>
      <c r="AC115" t="s">
        <v>73</v>
      </c>
      <c r="AD115">
        <v>2.1000000000000001E-2</v>
      </c>
      <c r="AE115">
        <v>0</v>
      </c>
      <c r="AF115" s="6">
        <v>6.25E-2</v>
      </c>
      <c r="AG115">
        <v>3.91</v>
      </c>
      <c r="AH115">
        <v>0.03</v>
      </c>
      <c r="AI115">
        <v>0.13</v>
      </c>
      <c r="AK115" s="35">
        <f t="shared" si="17"/>
        <v>3098</v>
      </c>
      <c r="AL115" s="32">
        <f t="shared" si="18"/>
        <v>0</v>
      </c>
      <c r="AM115" s="37">
        <f t="shared" si="19"/>
        <v>0.04</v>
      </c>
      <c r="AN115" s="37">
        <f t="shared" si="20"/>
        <v>0.04</v>
      </c>
      <c r="AO115" s="33">
        <f t="shared" si="21"/>
        <v>0.13</v>
      </c>
      <c r="AP115" s="36"/>
      <c r="AR115" s="31">
        <f t="shared" si="22"/>
        <v>3098</v>
      </c>
      <c r="AS115" s="32">
        <f t="shared" si="23"/>
        <v>0</v>
      </c>
      <c r="AT115" s="37">
        <f t="shared" si="24"/>
        <v>0.04</v>
      </c>
      <c r="AU115" s="37">
        <f t="shared" si="25"/>
        <v>0.04</v>
      </c>
      <c r="AV115" s="33">
        <f t="shared" si="26"/>
        <v>0.13</v>
      </c>
      <c r="AW115" s="34" t="str">
        <f t="shared" si="27"/>
        <v>C2</v>
      </c>
      <c r="AY115" s="47">
        <v>3098</v>
      </c>
      <c r="AZ115" s="42">
        <v>0</v>
      </c>
      <c r="BA115" s="42">
        <v>7.0000000000000007E-2</v>
      </c>
      <c r="BB115" s="42">
        <v>0.14000000000000001</v>
      </c>
      <c r="BC115" s="42">
        <v>0.16</v>
      </c>
      <c r="BD115" s="46" t="s">
        <v>116</v>
      </c>
    </row>
    <row r="116" spans="1:56" x14ac:dyDescent="0.55000000000000004">
      <c r="A116">
        <v>3099</v>
      </c>
      <c r="B116" t="s">
        <v>73</v>
      </c>
      <c r="C116">
        <v>1.7000000000000001E-2</v>
      </c>
      <c r="D116">
        <v>0</v>
      </c>
      <c r="E116" s="6">
        <v>6.9444444444444434E-2</v>
      </c>
      <c r="F116">
        <v>1.23</v>
      </c>
      <c r="G116">
        <v>0.05</v>
      </c>
      <c r="H116">
        <v>0.28999999999999998</v>
      </c>
      <c r="J116">
        <v>3099</v>
      </c>
      <c r="K116" t="s">
        <v>73</v>
      </c>
      <c r="L116">
        <v>5.2999999999999999E-2</v>
      </c>
      <c r="M116">
        <v>0</v>
      </c>
      <c r="N116" s="6">
        <v>6.5972222222222224E-2</v>
      </c>
      <c r="O116">
        <v>1.42</v>
      </c>
      <c r="P116">
        <v>0.16</v>
      </c>
      <c r="Q116">
        <v>0.54</v>
      </c>
      <c r="S116">
        <v>3099</v>
      </c>
      <c r="T116" t="s">
        <v>73</v>
      </c>
      <c r="U116">
        <v>5.2999999999999999E-2</v>
      </c>
      <c r="V116">
        <v>0</v>
      </c>
      <c r="W116" s="6">
        <v>8.6805555555555566E-2</v>
      </c>
      <c r="X116">
        <v>1.39</v>
      </c>
      <c r="Y116">
        <v>0.16</v>
      </c>
      <c r="Z116">
        <v>0.53</v>
      </c>
      <c r="AB116">
        <v>3099</v>
      </c>
      <c r="AC116" t="s">
        <v>73</v>
      </c>
      <c r="AD116">
        <v>9.2999999999999999E-2</v>
      </c>
      <c r="AE116">
        <v>0</v>
      </c>
      <c r="AF116" s="6">
        <v>6.25E-2</v>
      </c>
      <c r="AG116">
        <v>1.81</v>
      </c>
      <c r="AH116">
        <v>0.28000000000000003</v>
      </c>
      <c r="AI116">
        <v>0.68</v>
      </c>
      <c r="AK116" s="35">
        <f t="shared" si="17"/>
        <v>3099</v>
      </c>
      <c r="AL116" s="32">
        <f t="shared" si="18"/>
        <v>0.28999999999999998</v>
      </c>
      <c r="AM116" s="37">
        <f t="shared" si="19"/>
        <v>0.54</v>
      </c>
      <c r="AN116" s="37">
        <f t="shared" si="20"/>
        <v>0.53</v>
      </c>
      <c r="AO116" s="33">
        <f t="shared" si="21"/>
        <v>0.68</v>
      </c>
      <c r="AP116" s="36"/>
      <c r="AR116" s="31">
        <f t="shared" si="22"/>
        <v>3099</v>
      </c>
      <c r="AS116" s="32">
        <f t="shared" si="23"/>
        <v>0.28999999999999998</v>
      </c>
      <c r="AT116" s="37">
        <f t="shared" si="24"/>
        <v>0.54</v>
      </c>
      <c r="AU116" s="37">
        <f t="shared" si="25"/>
        <v>0.53</v>
      </c>
      <c r="AV116" s="33">
        <f t="shared" si="26"/>
        <v>0.68</v>
      </c>
      <c r="AW116" s="34" t="str">
        <f t="shared" si="27"/>
        <v>C2</v>
      </c>
      <c r="AY116" s="47">
        <v>3099</v>
      </c>
      <c r="AZ116" s="42">
        <v>0.33</v>
      </c>
      <c r="BA116" s="42">
        <v>0.64</v>
      </c>
      <c r="BB116" s="42">
        <v>0.69</v>
      </c>
      <c r="BC116" s="42">
        <v>0.7</v>
      </c>
      <c r="BD116" s="46" t="s">
        <v>116</v>
      </c>
    </row>
    <row r="117" spans="1:56" x14ac:dyDescent="0.55000000000000004">
      <c r="A117">
        <v>3100</v>
      </c>
      <c r="B117" t="s">
        <v>73</v>
      </c>
      <c r="C117">
        <v>8.9999999999999993E-3</v>
      </c>
      <c r="D117">
        <v>0</v>
      </c>
      <c r="E117" s="6">
        <v>6.9444444444444434E-2</v>
      </c>
      <c r="F117">
        <v>2.12</v>
      </c>
      <c r="G117">
        <v>0.02</v>
      </c>
      <c r="H117">
        <v>0.11</v>
      </c>
      <c r="J117">
        <v>3100</v>
      </c>
      <c r="K117" t="s">
        <v>73</v>
      </c>
      <c r="L117">
        <v>0.03</v>
      </c>
      <c r="M117">
        <v>0</v>
      </c>
      <c r="N117" s="6">
        <v>6.5972222222222224E-2</v>
      </c>
      <c r="O117">
        <v>2.76</v>
      </c>
      <c r="P117">
        <v>0.08</v>
      </c>
      <c r="Q117">
        <v>0.21</v>
      </c>
      <c r="S117">
        <v>3100</v>
      </c>
      <c r="T117" t="s">
        <v>73</v>
      </c>
      <c r="U117">
        <v>0.03</v>
      </c>
      <c r="V117">
        <v>0</v>
      </c>
      <c r="W117" s="6">
        <v>8.6805555555555566E-2</v>
      </c>
      <c r="X117">
        <v>2.77</v>
      </c>
      <c r="Y117">
        <v>0.08</v>
      </c>
      <c r="Z117">
        <v>0.21</v>
      </c>
      <c r="AB117">
        <v>3100</v>
      </c>
      <c r="AC117" t="s">
        <v>73</v>
      </c>
      <c r="AD117">
        <v>6.3E-2</v>
      </c>
      <c r="AE117">
        <v>0</v>
      </c>
      <c r="AF117" s="6">
        <v>6.25E-2</v>
      </c>
      <c r="AG117">
        <v>3.53</v>
      </c>
      <c r="AH117">
        <v>0.16</v>
      </c>
      <c r="AI117">
        <v>0.3</v>
      </c>
      <c r="AK117" s="35">
        <f t="shared" si="17"/>
        <v>3100</v>
      </c>
      <c r="AL117" s="32">
        <f t="shared" si="18"/>
        <v>0.11</v>
      </c>
      <c r="AM117" s="37">
        <f t="shared" si="19"/>
        <v>0.21</v>
      </c>
      <c r="AN117" s="37">
        <f t="shared" si="20"/>
        <v>0.21</v>
      </c>
      <c r="AO117" s="33">
        <f t="shared" si="21"/>
        <v>0.3</v>
      </c>
      <c r="AP117" s="36"/>
      <c r="AR117" s="31">
        <f t="shared" si="22"/>
        <v>3100</v>
      </c>
      <c r="AS117" s="32">
        <f t="shared" si="23"/>
        <v>0.11</v>
      </c>
      <c r="AT117" s="37">
        <f t="shared" si="24"/>
        <v>0.21</v>
      </c>
      <c r="AU117" s="37">
        <f t="shared" si="25"/>
        <v>0.21</v>
      </c>
      <c r="AV117" s="33">
        <f t="shared" si="26"/>
        <v>0.3</v>
      </c>
      <c r="AW117" s="34" t="str">
        <f t="shared" si="27"/>
        <v>C2</v>
      </c>
      <c r="AY117" s="47">
        <v>3100</v>
      </c>
      <c r="AZ117" s="42">
        <v>0.13</v>
      </c>
      <c r="BA117" s="42">
        <v>0.24</v>
      </c>
      <c r="BB117" s="42">
        <v>0.31</v>
      </c>
      <c r="BC117" s="42">
        <v>0.33</v>
      </c>
      <c r="BD117" s="46" t="s">
        <v>116</v>
      </c>
    </row>
    <row r="118" spans="1:56" x14ac:dyDescent="0.55000000000000004">
      <c r="A118">
        <v>3101</v>
      </c>
      <c r="B118" t="s">
        <v>73</v>
      </c>
      <c r="C118">
        <v>4.0000000000000001E-3</v>
      </c>
      <c r="D118">
        <v>0</v>
      </c>
      <c r="E118" s="6">
        <v>6.9444444444444434E-2</v>
      </c>
      <c r="F118">
        <v>1.74</v>
      </c>
      <c r="G118">
        <v>0.01</v>
      </c>
      <c r="H118">
        <v>7.0000000000000007E-2</v>
      </c>
      <c r="J118">
        <v>3101</v>
      </c>
      <c r="K118" t="s">
        <v>73</v>
      </c>
      <c r="L118">
        <v>1.2E-2</v>
      </c>
      <c r="M118">
        <v>0</v>
      </c>
      <c r="N118" s="6">
        <v>6.5972222222222224E-2</v>
      </c>
      <c r="O118">
        <v>2.11</v>
      </c>
      <c r="P118">
        <v>0.03</v>
      </c>
      <c r="Q118">
        <v>0.14000000000000001</v>
      </c>
      <c r="S118">
        <v>3101</v>
      </c>
      <c r="T118" t="s">
        <v>73</v>
      </c>
      <c r="U118">
        <v>1.2E-2</v>
      </c>
      <c r="V118">
        <v>0</v>
      </c>
      <c r="W118" s="6">
        <v>8.6805555555555566E-2</v>
      </c>
      <c r="X118">
        <v>2.0499999999999998</v>
      </c>
      <c r="Y118">
        <v>0.03</v>
      </c>
      <c r="Z118">
        <v>0.14000000000000001</v>
      </c>
      <c r="AB118">
        <v>3101</v>
      </c>
      <c r="AC118" t="s">
        <v>73</v>
      </c>
      <c r="AD118">
        <v>2.5999999999999999E-2</v>
      </c>
      <c r="AE118">
        <v>0</v>
      </c>
      <c r="AF118" s="6">
        <v>6.25E-2</v>
      </c>
      <c r="AG118">
        <v>2.5299999999999998</v>
      </c>
      <c r="AH118">
        <v>7.0000000000000007E-2</v>
      </c>
      <c r="AI118">
        <v>0.2</v>
      </c>
      <c r="AK118" s="35">
        <f t="shared" si="17"/>
        <v>3101</v>
      </c>
      <c r="AL118" s="32">
        <f t="shared" si="18"/>
        <v>7.0000000000000007E-2</v>
      </c>
      <c r="AM118" s="37">
        <f t="shared" si="19"/>
        <v>0.14000000000000001</v>
      </c>
      <c r="AN118" s="37">
        <f t="shared" si="20"/>
        <v>0.14000000000000001</v>
      </c>
      <c r="AO118" s="33">
        <f t="shared" si="21"/>
        <v>0.2</v>
      </c>
      <c r="AP118" s="36"/>
      <c r="AR118" s="31">
        <f t="shared" si="22"/>
        <v>3101</v>
      </c>
      <c r="AS118" s="32">
        <f t="shared" si="23"/>
        <v>7.0000000000000007E-2</v>
      </c>
      <c r="AT118" s="37">
        <f t="shared" si="24"/>
        <v>0.14000000000000001</v>
      </c>
      <c r="AU118" s="37">
        <f t="shared" si="25"/>
        <v>0.14000000000000001</v>
      </c>
      <c r="AV118" s="33">
        <f t="shared" si="26"/>
        <v>0.2</v>
      </c>
      <c r="AW118" s="34" t="str">
        <f t="shared" si="27"/>
        <v>C2</v>
      </c>
      <c r="AY118" s="47">
        <v>3101</v>
      </c>
      <c r="AZ118" s="42">
        <v>0.08</v>
      </c>
      <c r="BA118" s="42">
        <v>0.16</v>
      </c>
      <c r="BB118" s="42">
        <v>0.21</v>
      </c>
      <c r="BC118" s="42">
        <v>0.23</v>
      </c>
      <c r="BD118" s="46" t="s">
        <v>116</v>
      </c>
    </row>
    <row r="119" spans="1:56" x14ac:dyDescent="0.55000000000000004">
      <c r="A119">
        <v>3102</v>
      </c>
      <c r="B119" t="s">
        <v>73</v>
      </c>
      <c r="C119">
        <v>3.1E-2</v>
      </c>
      <c r="D119">
        <v>0</v>
      </c>
      <c r="E119" s="6">
        <v>6.6666666666666666E-2</v>
      </c>
      <c r="F119">
        <v>1.92</v>
      </c>
      <c r="G119">
        <v>0.17</v>
      </c>
      <c r="H119">
        <v>0.28000000000000003</v>
      </c>
      <c r="J119">
        <v>3102</v>
      </c>
      <c r="K119" t="s">
        <v>73</v>
      </c>
      <c r="L119">
        <v>9.8000000000000004E-2</v>
      </c>
      <c r="M119">
        <v>0</v>
      </c>
      <c r="N119" s="6">
        <v>6.5972222222222224E-2</v>
      </c>
      <c r="O119">
        <v>2.61</v>
      </c>
      <c r="P119">
        <v>0.54</v>
      </c>
      <c r="Q119">
        <v>0.52</v>
      </c>
      <c r="S119">
        <v>3102</v>
      </c>
      <c r="T119" t="s">
        <v>73</v>
      </c>
      <c r="U119">
        <v>8.8999999999999996E-2</v>
      </c>
      <c r="V119">
        <v>0</v>
      </c>
      <c r="W119" s="6">
        <v>8.6805555555555566E-2</v>
      </c>
      <c r="X119">
        <v>2.56</v>
      </c>
      <c r="Y119">
        <v>0.49</v>
      </c>
      <c r="Z119">
        <v>0.5</v>
      </c>
      <c r="AB119">
        <v>3102</v>
      </c>
      <c r="AC119" t="s">
        <v>73</v>
      </c>
      <c r="AD119">
        <v>0.20399999999999999</v>
      </c>
      <c r="AE119">
        <v>0</v>
      </c>
      <c r="AF119" s="6">
        <v>6.25E-2</v>
      </c>
      <c r="AG119">
        <v>2.94</v>
      </c>
      <c r="AH119">
        <v>1.1200000000000001</v>
      </c>
      <c r="AI119">
        <v>1</v>
      </c>
      <c r="AK119" s="35">
        <f t="shared" si="17"/>
        <v>3102</v>
      </c>
      <c r="AL119" s="32">
        <f t="shared" si="18"/>
        <v>0.28000000000000003</v>
      </c>
      <c r="AM119" s="37">
        <f t="shared" si="19"/>
        <v>0.52</v>
      </c>
      <c r="AN119" s="37">
        <f t="shared" si="20"/>
        <v>0.5</v>
      </c>
      <c r="AO119" s="33">
        <f t="shared" si="21"/>
        <v>1</v>
      </c>
      <c r="AP119" s="36"/>
      <c r="AR119" s="31">
        <f t="shared" si="22"/>
        <v>3102</v>
      </c>
      <c r="AS119" s="32">
        <f t="shared" si="23"/>
        <v>0.28000000000000003</v>
      </c>
      <c r="AT119" s="37">
        <f t="shared" si="24"/>
        <v>0.52</v>
      </c>
      <c r="AU119" s="37">
        <f t="shared" si="25"/>
        <v>0.5</v>
      </c>
      <c r="AV119" s="33">
        <f t="shared" si="26"/>
        <v>1</v>
      </c>
      <c r="AW119" s="34" t="str">
        <f t="shared" si="27"/>
        <v>C3</v>
      </c>
      <c r="AY119" s="47">
        <v>3102</v>
      </c>
      <c r="AZ119" s="42">
        <v>0.32</v>
      </c>
      <c r="BA119" s="42">
        <v>0.61</v>
      </c>
      <c r="BB119" s="42">
        <v>1</v>
      </c>
      <c r="BC119" s="42">
        <v>1</v>
      </c>
      <c r="BD119" s="46" t="s">
        <v>118</v>
      </c>
    </row>
    <row r="120" spans="1:56" x14ac:dyDescent="0.55000000000000004">
      <c r="A120">
        <v>3103</v>
      </c>
      <c r="B120" t="s">
        <v>73</v>
      </c>
      <c r="C120">
        <v>2.7E-2</v>
      </c>
      <c r="D120">
        <v>0</v>
      </c>
      <c r="E120" s="6">
        <v>6.9444444444444434E-2</v>
      </c>
      <c r="F120">
        <v>2.46</v>
      </c>
      <c r="G120">
        <v>0.1</v>
      </c>
      <c r="H120">
        <v>0.21</v>
      </c>
      <c r="J120">
        <v>3103</v>
      </c>
      <c r="K120" t="s">
        <v>73</v>
      </c>
      <c r="L120">
        <v>8.4000000000000005E-2</v>
      </c>
      <c r="M120">
        <v>0</v>
      </c>
      <c r="N120" s="6">
        <v>6.5972222222222224E-2</v>
      </c>
      <c r="O120">
        <v>3.02</v>
      </c>
      <c r="P120">
        <v>0.3</v>
      </c>
      <c r="Q120">
        <v>0.42</v>
      </c>
      <c r="S120">
        <v>3103</v>
      </c>
      <c r="T120" t="s">
        <v>73</v>
      </c>
      <c r="U120">
        <v>7.9000000000000001E-2</v>
      </c>
      <c r="V120">
        <v>0</v>
      </c>
      <c r="W120" s="6">
        <v>8.6805555555555566E-2</v>
      </c>
      <c r="X120">
        <v>3.01</v>
      </c>
      <c r="Y120">
        <v>0.28999999999999998</v>
      </c>
      <c r="Z120">
        <v>0.4</v>
      </c>
      <c r="AB120">
        <v>3103</v>
      </c>
      <c r="AC120" t="s">
        <v>73</v>
      </c>
      <c r="AD120">
        <v>0.17</v>
      </c>
      <c r="AE120">
        <v>0</v>
      </c>
      <c r="AF120" s="6">
        <v>6.25E-2</v>
      </c>
      <c r="AG120">
        <v>3.25</v>
      </c>
      <c r="AH120">
        <v>0.62</v>
      </c>
      <c r="AI120">
        <v>0.78</v>
      </c>
      <c r="AK120" s="35">
        <f t="shared" si="17"/>
        <v>3103</v>
      </c>
      <c r="AL120" s="32">
        <f t="shared" si="18"/>
        <v>0.21</v>
      </c>
      <c r="AM120" s="37">
        <f t="shared" si="19"/>
        <v>0.42</v>
      </c>
      <c r="AN120" s="37">
        <f t="shared" si="20"/>
        <v>0.4</v>
      </c>
      <c r="AO120" s="33">
        <f t="shared" si="21"/>
        <v>0.78</v>
      </c>
      <c r="AP120" s="36"/>
      <c r="AR120" s="31">
        <f t="shared" si="22"/>
        <v>3103</v>
      </c>
      <c r="AS120" s="32">
        <f t="shared" si="23"/>
        <v>0.21</v>
      </c>
      <c r="AT120" s="37">
        <f t="shared" si="24"/>
        <v>0.42</v>
      </c>
      <c r="AU120" s="37">
        <f t="shared" si="25"/>
        <v>0.4</v>
      </c>
      <c r="AV120" s="33">
        <f t="shared" si="26"/>
        <v>0.78</v>
      </c>
      <c r="AW120" s="34" t="str">
        <f t="shared" si="27"/>
        <v>C2</v>
      </c>
      <c r="AY120" s="47">
        <v>3103</v>
      </c>
      <c r="AZ120" s="42">
        <v>0.25</v>
      </c>
      <c r="BA120" s="42">
        <v>0.49</v>
      </c>
      <c r="BB120" s="42">
        <v>0.78</v>
      </c>
      <c r="BC120" s="42">
        <v>0.81</v>
      </c>
      <c r="BD120" s="46" t="s">
        <v>116</v>
      </c>
    </row>
    <row r="121" spans="1:56" x14ac:dyDescent="0.55000000000000004">
      <c r="A121">
        <v>3104</v>
      </c>
      <c r="B121" t="s">
        <v>73</v>
      </c>
      <c r="C121">
        <v>2.1000000000000001E-2</v>
      </c>
      <c r="D121">
        <v>0</v>
      </c>
      <c r="E121" s="6">
        <v>6.9444444444444434E-2</v>
      </c>
      <c r="F121">
        <v>0.77</v>
      </c>
      <c r="G121">
        <v>0.67</v>
      </c>
      <c r="H121">
        <v>0.41</v>
      </c>
      <c r="J121">
        <v>3104</v>
      </c>
      <c r="K121" t="s">
        <v>73</v>
      </c>
      <c r="L121">
        <v>6.7000000000000004E-2</v>
      </c>
      <c r="M121">
        <v>0</v>
      </c>
      <c r="N121" s="6">
        <v>6.5972222222222224E-2</v>
      </c>
      <c r="O121">
        <v>1.17</v>
      </c>
      <c r="P121">
        <v>2.11</v>
      </c>
      <c r="Q121">
        <v>0.76</v>
      </c>
      <c r="S121">
        <v>3104</v>
      </c>
      <c r="T121" t="s">
        <v>73</v>
      </c>
      <c r="U121">
        <v>6.5000000000000002E-2</v>
      </c>
      <c r="V121">
        <v>0</v>
      </c>
      <c r="W121" s="6">
        <v>8.6805555555555566E-2</v>
      </c>
      <c r="X121">
        <v>1.1499999999999999</v>
      </c>
      <c r="Y121">
        <v>2.04</v>
      </c>
      <c r="Z121">
        <v>0.74</v>
      </c>
      <c r="AB121">
        <v>3104</v>
      </c>
      <c r="AC121" t="s">
        <v>73</v>
      </c>
      <c r="AD121">
        <v>0.127</v>
      </c>
      <c r="AE121">
        <v>0</v>
      </c>
      <c r="AF121" s="6">
        <v>6.25E-2</v>
      </c>
      <c r="AG121">
        <v>1.84</v>
      </c>
      <c r="AH121">
        <v>4.01</v>
      </c>
      <c r="AI121">
        <v>0.95</v>
      </c>
      <c r="AK121" s="35">
        <f t="shared" si="17"/>
        <v>3104</v>
      </c>
      <c r="AL121" s="32">
        <f t="shared" si="18"/>
        <v>0.41</v>
      </c>
      <c r="AM121" s="37">
        <f t="shared" si="19"/>
        <v>0.76</v>
      </c>
      <c r="AN121" s="37">
        <f t="shared" si="20"/>
        <v>0.74</v>
      </c>
      <c r="AO121" s="33">
        <f t="shared" si="21"/>
        <v>0.95</v>
      </c>
      <c r="AP121" s="36"/>
      <c r="AR121" s="31">
        <f t="shared" si="22"/>
        <v>3104</v>
      </c>
      <c r="AS121" s="32">
        <f t="shared" si="23"/>
        <v>0.41</v>
      </c>
      <c r="AT121" s="37">
        <f t="shared" si="24"/>
        <v>0.76</v>
      </c>
      <c r="AU121" s="37">
        <f t="shared" si="25"/>
        <v>0.74</v>
      </c>
      <c r="AV121" s="33">
        <f t="shared" si="26"/>
        <v>0.95</v>
      </c>
      <c r="AW121" s="34" t="str">
        <f t="shared" si="27"/>
        <v>C3</v>
      </c>
      <c r="AY121" s="47">
        <v>3104</v>
      </c>
      <c r="AZ121" s="42">
        <v>0.47</v>
      </c>
      <c r="BA121" s="42">
        <v>0.88</v>
      </c>
      <c r="BB121" s="42">
        <v>0.95</v>
      </c>
      <c r="BC121" s="42">
        <v>0.97</v>
      </c>
      <c r="BD121" s="46" t="s">
        <v>118</v>
      </c>
    </row>
    <row r="122" spans="1:56" x14ac:dyDescent="0.55000000000000004">
      <c r="A122">
        <v>3107</v>
      </c>
      <c r="B122" t="s">
        <v>73</v>
      </c>
      <c r="C122">
        <v>1.4E-2</v>
      </c>
      <c r="D122">
        <v>0</v>
      </c>
      <c r="E122" s="6">
        <v>7.6388888888888895E-2</v>
      </c>
      <c r="F122">
        <v>1.1599999999999999</v>
      </c>
      <c r="G122">
        <v>0</v>
      </c>
      <c r="H122">
        <v>0.05</v>
      </c>
      <c r="J122">
        <v>3107</v>
      </c>
      <c r="K122" t="s">
        <v>73</v>
      </c>
      <c r="L122">
        <v>4.2999999999999997E-2</v>
      </c>
      <c r="M122">
        <v>0</v>
      </c>
      <c r="N122" s="6">
        <v>6.6666666666666666E-2</v>
      </c>
      <c r="O122">
        <v>1.93</v>
      </c>
      <c r="P122">
        <v>0.01</v>
      </c>
      <c r="Q122">
        <v>0.08</v>
      </c>
      <c r="S122">
        <v>3107</v>
      </c>
      <c r="T122" t="s">
        <v>73</v>
      </c>
      <c r="U122">
        <v>6.3E-2</v>
      </c>
      <c r="V122">
        <v>0</v>
      </c>
      <c r="W122" s="6">
        <v>8.6805555555555566E-2</v>
      </c>
      <c r="X122">
        <v>2.37</v>
      </c>
      <c r="Y122">
        <v>0.02</v>
      </c>
      <c r="Z122">
        <v>0.1</v>
      </c>
      <c r="AB122">
        <v>3107</v>
      </c>
      <c r="AC122" t="s">
        <v>73</v>
      </c>
      <c r="AD122">
        <v>9.7000000000000003E-2</v>
      </c>
      <c r="AE122">
        <v>0</v>
      </c>
      <c r="AF122" s="6">
        <v>6.5972222222222224E-2</v>
      </c>
      <c r="AG122">
        <v>2.83</v>
      </c>
      <c r="AH122">
        <v>0.03</v>
      </c>
      <c r="AI122">
        <v>0.13</v>
      </c>
      <c r="AK122" s="35">
        <f t="shared" si="17"/>
        <v>3107</v>
      </c>
      <c r="AL122" s="32">
        <f t="shared" si="18"/>
        <v>0.05</v>
      </c>
      <c r="AM122" s="37">
        <f t="shared" si="19"/>
        <v>0.08</v>
      </c>
      <c r="AN122" s="37">
        <f t="shared" si="20"/>
        <v>0.1</v>
      </c>
      <c r="AO122" s="33">
        <f t="shared" si="21"/>
        <v>0.13</v>
      </c>
      <c r="AP122" s="36"/>
      <c r="AR122" s="31">
        <f t="shared" si="22"/>
        <v>3107</v>
      </c>
      <c r="AS122" s="32">
        <f t="shared" si="23"/>
        <v>0.05</v>
      </c>
      <c r="AT122" s="37">
        <f t="shared" si="24"/>
        <v>0.08</v>
      </c>
      <c r="AU122" s="37">
        <f t="shared" si="25"/>
        <v>0.1</v>
      </c>
      <c r="AV122" s="33">
        <f t="shared" si="26"/>
        <v>0.13</v>
      </c>
      <c r="AW122" s="34" t="str">
        <f t="shared" si="27"/>
        <v>C2</v>
      </c>
      <c r="AY122" s="47">
        <v>3107</v>
      </c>
      <c r="AZ122" s="42">
        <v>0.05</v>
      </c>
      <c r="BA122" s="42">
        <v>0.09</v>
      </c>
      <c r="BB122" s="42">
        <v>0.13</v>
      </c>
      <c r="BC122" s="42">
        <v>0.14000000000000001</v>
      </c>
      <c r="BD122" s="46" t="s">
        <v>116</v>
      </c>
    </row>
    <row r="123" spans="1:56" x14ac:dyDescent="0.55000000000000004">
      <c r="A123">
        <v>3108</v>
      </c>
      <c r="B123" t="s">
        <v>73</v>
      </c>
      <c r="C123">
        <v>8.5000000000000006E-2</v>
      </c>
      <c r="D123">
        <v>0</v>
      </c>
      <c r="E123" s="6">
        <v>8.0555555555555561E-2</v>
      </c>
      <c r="F123">
        <v>1.57</v>
      </c>
      <c r="G123">
        <v>0.38</v>
      </c>
      <c r="H123">
        <v>0.71</v>
      </c>
      <c r="J123">
        <v>3108</v>
      </c>
      <c r="K123" t="s">
        <v>73</v>
      </c>
      <c r="L123">
        <v>0.21</v>
      </c>
      <c r="M123">
        <v>0</v>
      </c>
      <c r="N123" s="6">
        <v>6.5972222222222224E-2</v>
      </c>
      <c r="O123">
        <v>3.16</v>
      </c>
      <c r="P123">
        <v>0.95</v>
      </c>
      <c r="Q123">
        <v>0.89</v>
      </c>
      <c r="S123">
        <v>3108</v>
      </c>
      <c r="T123" t="s">
        <v>73</v>
      </c>
      <c r="U123">
        <v>0.27300000000000002</v>
      </c>
      <c r="V123">
        <v>0</v>
      </c>
      <c r="W123" s="6">
        <v>8.4722222222222213E-2</v>
      </c>
      <c r="X123">
        <v>3.87</v>
      </c>
      <c r="Y123">
        <v>1.23</v>
      </c>
      <c r="Z123">
        <v>1</v>
      </c>
      <c r="AB123">
        <v>3108</v>
      </c>
      <c r="AC123" t="s">
        <v>73</v>
      </c>
      <c r="AD123">
        <v>0.27300000000000002</v>
      </c>
      <c r="AE123">
        <v>0</v>
      </c>
      <c r="AF123" s="6">
        <v>7.3611111111111113E-2</v>
      </c>
      <c r="AG123">
        <v>3.86</v>
      </c>
      <c r="AH123">
        <v>1.23</v>
      </c>
      <c r="AI123">
        <v>1</v>
      </c>
      <c r="AK123" s="35">
        <f t="shared" si="17"/>
        <v>3108</v>
      </c>
      <c r="AL123" s="32">
        <f t="shared" si="18"/>
        <v>0.71</v>
      </c>
      <c r="AM123" s="37">
        <f t="shared" si="19"/>
        <v>0.89</v>
      </c>
      <c r="AN123" s="37">
        <f t="shared" si="20"/>
        <v>1</v>
      </c>
      <c r="AO123" s="33">
        <f t="shared" si="21"/>
        <v>1</v>
      </c>
      <c r="AP123" s="36"/>
      <c r="AR123" s="31">
        <f t="shared" si="22"/>
        <v>3108</v>
      </c>
      <c r="AS123" s="32">
        <f t="shared" si="23"/>
        <v>0.71</v>
      </c>
      <c r="AT123" s="37">
        <f t="shared" si="24"/>
        <v>0.89</v>
      </c>
      <c r="AU123" s="37">
        <f t="shared" si="25"/>
        <v>1</v>
      </c>
      <c r="AV123" s="33">
        <f t="shared" si="26"/>
        <v>1</v>
      </c>
      <c r="AW123" s="34" t="str">
        <f t="shared" si="27"/>
        <v>C3</v>
      </c>
      <c r="AY123" s="47">
        <v>3108</v>
      </c>
      <c r="AZ123" s="42">
        <v>0.72</v>
      </c>
      <c r="BA123" s="42">
        <v>1</v>
      </c>
      <c r="BB123" s="42">
        <v>1</v>
      </c>
      <c r="BC123" s="42">
        <v>1</v>
      </c>
      <c r="BD123" s="46" t="s">
        <v>118</v>
      </c>
    </row>
    <row r="124" spans="1:56" x14ac:dyDescent="0.55000000000000004">
      <c r="A124">
        <v>3109</v>
      </c>
      <c r="B124" t="s">
        <v>73</v>
      </c>
      <c r="C124">
        <v>7.5999999999999998E-2</v>
      </c>
      <c r="D124">
        <v>0</v>
      </c>
      <c r="E124" s="6">
        <v>8.3333333333333329E-2</v>
      </c>
      <c r="F124">
        <v>3.46</v>
      </c>
      <c r="G124">
        <v>0.26</v>
      </c>
      <c r="H124">
        <v>0.35</v>
      </c>
      <c r="J124">
        <v>3109</v>
      </c>
      <c r="K124" t="s">
        <v>73</v>
      </c>
      <c r="L124">
        <v>0.17699999999999999</v>
      </c>
      <c r="M124">
        <v>0</v>
      </c>
      <c r="N124" s="6">
        <v>6.9444444444444434E-2</v>
      </c>
      <c r="O124">
        <v>4.3099999999999996</v>
      </c>
      <c r="P124">
        <v>0.61</v>
      </c>
      <c r="Q124">
        <v>0.56000000000000005</v>
      </c>
      <c r="S124">
        <v>3109</v>
      </c>
      <c r="T124" t="s">
        <v>73</v>
      </c>
      <c r="U124">
        <v>0.23599999999999999</v>
      </c>
      <c r="V124">
        <v>0</v>
      </c>
      <c r="W124" s="6">
        <v>8.6805555555555566E-2</v>
      </c>
      <c r="X124">
        <v>4.45</v>
      </c>
      <c r="Y124">
        <v>0.81</v>
      </c>
      <c r="Z124">
        <v>0.86</v>
      </c>
      <c r="AB124">
        <v>3109</v>
      </c>
      <c r="AC124" t="s">
        <v>73</v>
      </c>
      <c r="AD124">
        <v>0.27700000000000002</v>
      </c>
      <c r="AE124">
        <v>0</v>
      </c>
      <c r="AF124" s="6">
        <v>6.5277777777777782E-2</v>
      </c>
      <c r="AG124">
        <v>4.51</v>
      </c>
      <c r="AH124">
        <v>0.95</v>
      </c>
      <c r="AI124">
        <v>1</v>
      </c>
      <c r="AK124" s="35">
        <f t="shared" si="17"/>
        <v>3109</v>
      </c>
      <c r="AL124" s="32">
        <f t="shared" si="18"/>
        <v>0.35</v>
      </c>
      <c r="AM124" s="37">
        <f t="shared" si="19"/>
        <v>0.56000000000000005</v>
      </c>
      <c r="AN124" s="37">
        <f t="shared" si="20"/>
        <v>0.86</v>
      </c>
      <c r="AO124" s="33">
        <f t="shared" si="21"/>
        <v>1</v>
      </c>
      <c r="AP124" s="36"/>
      <c r="AR124" s="31">
        <f t="shared" si="22"/>
        <v>3109</v>
      </c>
      <c r="AS124" s="32">
        <f t="shared" si="23"/>
        <v>0.35</v>
      </c>
      <c r="AT124" s="37">
        <f t="shared" si="24"/>
        <v>0.56000000000000005</v>
      </c>
      <c r="AU124" s="37">
        <f t="shared" si="25"/>
        <v>0.86</v>
      </c>
      <c r="AV124" s="33">
        <f t="shared" si="26"/>
        <v>1</v>
      </c>
      <c r="AW124" s="34" t="str">
        <f t="shared" si="27"/>
        <v>C3</v>
      </c>
      <c r="AY124" s="47">
        <v>3109</v>
      </c>
      <c r="AZ124" s="42">
        <v>0.36</v>
      </c>
      <c r="BA124" s="42">
        <v>0.59</v>
      </c>
      <c r="BB124" s="42">
        <v>1</v>
      </c>
      <c r="BC124" s="42">
        <v>1</v>
      </c>
      <c r="BD124" s="46" t="s">
        <v>118</v>
      </c>
    </row>
    <row r="125" spans="1:56" x14ac:dyDescent="0.55000000000000004">
      <c r="A125">
        <v>3110</v>
      </c>
      <c r="B125" t="s">
        <v>73</v>
      </c>
      <c r="C125">
        <v>6.9000000000000006E-2</v>
      </c>
      <c r="D125">
        <v>0</v>
      </c>
      <c r="E125" s="6">
        <v>8.3333333333333329E-2</v>
      </c>
      <c r="F125">
        <v>2.83</v>
      </c>
      <c r="G125">
        <v>0.3</v>
      </c>
      <c r="H125">
        <v>0.38</v>
      </c>
      <c r="J125">
        <v>3110</v>
      </c>
      <c r="K125" t="s">
        <v>73</v>
      </c>
      <c r="L125">
        <v>0.15</v>
      </c>
      <c r="M125">
        <v>0</v>
      </c>
      <c r="N125" s="6">
        <v>7.2916666666666671E-2</v>
      </c>
      <c r="O125">
        <v>3.45</v>
      </c>
      <c r="P125">
        <v>0.66</v>
      </c>
      <c r="Q125">
        <v>0.59</v>
      </c>
      <c r="S125">
        <v>3110</v>
      </c>
      <c r="T125" t="s">
        <v>73</v>
      </c>
      <c r="U125">
        <v>0.19700000000000001</v>
      </c>
      <c r="V125">
        <v>0</v>
      </c>
      <c r="W125" s="6">
        <v>8.6805555555555566E-2</v>
      </c>
      <c r="X125">
        <v>3.64</v>
      </c>
      <c r="Y125">
        <v>0.86</v>
      </c>
      <c r="Z125">
        <v>0.72</v>
      </c>
      <c r="AB125">
        <v>3110</v>
      </c>
      <c r="AC125" t="s">
        <v>73</v>
      </c>
      <c r="AD125">
        <v>0.21299999999999999</v>
      </c>
      <c r="AE125">
        <v>0</v>
      </c>
      <c r="AF125" s="6">
        <v>6.5972222222222224E-2</v>
      </c>
      <c r="AG125">
        <v>3.67</v>
      </c>
      <c r="AH125">
        <v>0.93</v>
      </c>
      <c r="AI125">
        <v>0.76</v>
      </c>
      <c r="AK125" s="35">
        <f t="shared" si="17"/>
        <v>3110</v>
      </c>
      <c r="AL125" s="32">
        <f t="shared" si="18"/>
        <v>0.38</v>
      </c>
      <c r="AM125" s="37">
        <f t="shared" si="19"/>
        <v>0.59</v>
      </c>
      <c r="AN125" s="37">
        <f t="shared" si="20"/>
        <v>0.72</v>
      </c>
      <c r="AO125" s="33">
        <f t="shared" si="21"/>
        <v>0.76</v>
      </c>
      <c r="AP125" s="36"/>
      <c r="AR125" s="31">
        <f t="shared" si="22"/>
        <v>3110</v>
      </c>
      <c r="AS125" s="32">
        <f t="shared" si="23"/>
        <v>0.38</v>
      </c>
      <c r="AT125" s="37">
        <f t="shared" si="24"/>
        <v>0.59</v>
      </c>
      <c r="AU125" s="37">
        <f t="shared" si="25"/>
        <v>0.72</v>
      </c>
      <c r="AV125" s="33">
        <f t="shared" si="26"/>
        <v>0.76</v>
      </c>
      <c r="AW125" s="34" t="str">
        <f t="shared" si="27"/>
        <v>C2</v>
      </c>
      <c r="AY125" s="47">
        <v>3110</v>
      </c>
      <c r="AZ125" s="42">
        <v>0.39</v>
      </c>
      <c r="BA125" s="42">
        <v>0.61</v>
      </c>
      <c r="BB125" s="42">
        <v>0.76</v>
      </c>
      <c r="BC125" s="42">
        <v>1</v>
      </c>
      <c r="BD125" s="46" t="s">
        <v>116</v>
      </c>
    </row>
    <row r="126" spans="1:56" x14ac:dyDescent="0.55000000000000004">
      <c r="A126">
        <v>3111</v>
      </c>
      <c r="B126" t="s">
        <v>73</v>
      </c>
      <c r="C126">
        <v>0.06</v>
      </c>
      <c r="D126">
        <v>0</v>
      </c>
      <c r="E126" s="6">
        <v>8.3333333333333329E-2</v>
      </c>
      <c r="F126">
        <v>3.33</v>
      </c>
      <c r="G126">
        <v>0.59</v>
      </c>
      <c r="H126">
        <v>0.55000000000000004</v>
      </c>
      <c r="J126">
        <v>3111</v>
      </c>
      <c r="K126" t="s">
        <v>73</v>
      </c>
      <c r="L126">
        <v>0.114</v>
      </c>
      <c r="M126">
        <v>0</v>
      </c>
      <c r="N126" s="6">
        <v>6.3888888888888884E-2</v>
      </c>
      <c r="O126">
        <v>3.77</v>
      </c>
      <c r="P126">
        <v>1.1299999999999999</v>
      </c>
      <c r="Q126">
        <v>1</v>
      </c>
      <c r="S126">
        <v>3111</v>
      </c>
      <c r="T126" t="s">
        <v>73</v>
      </c>
      <c r="U126">
        <v>0.114</v>
      </c>
      <c r="V126">
        <v>0</v>
      </c>
      <c r="W126" s="6">
        <v>6.25E-2</v>
      </c>
      <c r="X126">
        <v>3.78</v>
      </c>
      <c r="Y126">
        <v>1.1299999999999999</v>
      </c>
      <c r="Z126">
        <v>1</v>
      </c>
      <c r="AB126">
        <v>3111</v>
      </c>
      <c r="AC126" t="s">
        <v>73</v>
      </c>
      <c r="AD126">
        <v>0.114</v>
      </c>
      <c r="AE126">
        <v>0</v>
      </c>
      <c r="AF126" s="6">
        <v>6.1805555555555558E-2</v>
      </c>
      <c r="AG126">
        <v>3.77</v>
      </c>
      <c r="AH126">
        <v>1.1299999999999999</v>
      </c>
      <c r="AI126">
        <v>1</v>
      </c>
      <c r="AK126" s="35">
        <f t="shared" si="17"/>
        <v>3111</v>
      </c>
      <c r="AL126" s="32">
        <f t="shared" si="18"/>
        <v>0.55000000000000004</v>
      </c>
      <c r="AM126" s="37">
        <f t="shared" si="19"/>
        <v>1</v>
      </c>
      <c r="AN126" s="37">
        <f t="shared" si="20"/>
        <v>1</v>
      </c>
      <c r="AO126" s="33">
        <f t="shared" si="21"/>
        <v>1</v>
      </c>
      <c r="AP126" s="36"/>
      <c r="AR126" s="31">
        <f t="shared" si="22"/>
        <v>3111</v>
      </c>
      <c r="AS126" s="32">
        <f t="shared" si="23"/>
        <v>0.55000000000000004</v>
      </c>
      <c r="AT126" s="37">
        <f t="shared" si="24"/>
        <v>1</v>
      </c>
      <c r="AU126" s="37">
        <f t="shared" si="25"/>
        <v>1</v>
      </c>
      <c r="AV126" s="33">
        <f t="shared" si="26"/>
        <v>1</v>
      </c>
      <c r="AW126" s="34" t="str">
        <f t="shared" si="27"/>
        <v>C3</v>
      </c>
      <c r="AY126" s="47">
        <v>3111</v>
      </c>
      <c r="AZ126" s="42">
        <v>0.57999999999999996</v>
      </c>
      <c r="BA126" s="42">
        <v>1</v>
      </c>
      <c r="BB126" s="42">
        <v>1</v>
      </c>
      <c r="BC126" s="42">
        <v>1</v>
      </c>
      <c r="BD126" s="46" t="s">
        <v>118</v>
      </c>
    </row>
    <row r="127" spans="1:56" x14ac:dyDescent="0.55000000000000004">
      <c r="A127">
        <v>3112</v>
      </c>
      <c r="B127" t="s">
        <v>73</v>
      </c>
      <c r="C127">
        <v>4.5999999999999999E-2</v>
      </c>
      <c r="D127">
        <v>0</v>
      </c>
      <c r="E127" s="6">
        <v>7.9861111111111105E-2</v>
      </c>
      <c r="F127">
        <v>3.18</v>
      </c>
      <c r="G127">
        <v>0.1</v>
      </c>
      <c r="H127">
        <v>0.26</v>
      </c>
      <c r="J127">
        <v>3112</v>
      </c>
      <c r="K127" t="s">
        <v>73</v>
      </c>
      <c r="L127">
        <v>0.184</v>
      </c>
      <c r="M127">
        <v>0</v>
      </c>
      <c r="N127" s="6">
        <v>6.9444444444444434E-2</v>
      </c>
      <c r="O127">
        <v>4.2300000000000004</v>
      </c>
      <c r="P127">
        <v>0.4</v>
      </c>
      <c r="Q127">
        <v>0.72</v>
      </c>
      <c r="S127">
        <v>3112</v>
      </c>
      <c r="T127" t="s">
        <v>73</v>
      </c>
      <c r="U127">
        <v>0.3</v>
      </c>
      <c r="V127">
        <v>0</v>
      </c>
      <c r="W127" s="6">
        <v>8.6805555555555566E-2</v>
      </c>
      <c r="X127">
        <v>4.91</v>
      </c>
      <c r="Y127">
        <v>0.66</v>
      </c>
      <c r="Z127">
        <v>0.81</v>
      </c>
      <c r="AB127">
        <v>3112</v>
      </c>
      <c r="AC127" t="s">
        <v>73</v>
      </c>
      <c r="AD127">
        <v>0.39300000000000002</v>
      </c>
      <c r="AE127">
        <v>0</v>
      </c>
      <c r="AF127" s="6">
        <v>6.5972222222222224E-2</v>
      </c>
      <c r="AG127">
        <v>5.82</v>
      </c>
      <c r="AH127">
        <v>0.86</v>
      </c>
      <c r="AI127">
        <v>0.91</v>
      </c>
      <c r="AK127" s="35">
        <f t="shared" si="17"/>
        <v>3112</v>
      </c>
      <c r="AL127" s="32">
        <f t="shared" si="18"/>
        <v>0.26</v>
      </c>
      <c r="AM127" s="37">
        <f t="shared" si="19"/>
        <v>0.72</v>
      </c>
      <c r="AN127" s="37">
        <f t="shared" si="20"/>
        <v>0.81</v>
      </c>
      <c r="AO127" s="33">
        <f t="shared" si="21"/>
        <v>0.91</v>
      </c>
      <c r="AP127" s="36"/>
      <c r="AR127" s="31">
        <f t="shared" si="22"/>
        <v>3112</v>
      </c>
      <c r="AS127" s="32">
        <f t="shared" si="23"/>
        <v>0.26</v>
      </c>
      <c r="AT127" s="37">
        <f t="shared" si="24"/>
        <v>0.72</v>
      </c>
      <c r="AU127" s="37">
        <f t="shared" si="25"/>
        <v>0.81</v>
      </c>
      <c r="AV127" s="33">
        <f t="shared" si="26"/>
        <v>0.91</v>
      </c>
      <c r="AW127" s="34" t="str">
        <f t="shared" si="27"/>
        <v>C3</v>
      </c>
      <c r="AY127" s="47">
        <v>3112</v>
      </c>
      <c r="AZ127" s="42">
        <v>0.27</v>
      </c>
      <c r="BA127" s="42">
        <v>0.76</v>
      </c>
      <c r="BB127" s="42">
        <v>0.94</v>
      </c>
      <c r="BC127" s="42">
        <v>1</v>
      </c>
      <c r="BD127" s="46" t="s">
        <v>118</v>
      </c>
    </row>
    <row r="128" spans="1:56" x14ac:dyDescent="0.55000000000000004">
      <c r="A128">
        <v>3113</v>
      </c>
      <c r="B128" t="s">
        <v>73</v>
      </c>
      <c r="C128">
        <v>3.2000000000000001E-2</v>
      </c>
      <c r="D128">
        <v>0</v>
      </c>
      <c r="E128" s="6">
        <v>8.6805555555555566E-2</v>
      </c>
      <c r="F128">
        <v>2.74</v>
      </c>
      <c r="G128">
        <v>0.13</v>
      </c>
      <c r="H128">
        <v>0.22</v>
      </c>
      <c r="J128">
        <v>3113</v>
      </c>
      <c r="K128" t="s">
        <v>73</v>
      </c>
      <c r="L128">
        <v>0.128</v>
      </c>
      <c r="M128">
        <v>0</v>
      </c>
      <c r="N128" s="6">
        <v>6.9444444444444434E-2</v>
      </c>
      <c r="O128">
        <v>4.0199999999999996</v>
      </c>
      <c r="P128">
        <v>0.52</v>
      </c>
      <c r="Q128">
        <v>0.46</v>
      </c>
      <c r="S128">
        <v>3113</v>
      </c>
      <c r="T128" t="s">
        <v>73</v>
      </c>
      <c r="U128">
        <v>0.215</v>
      </c>
      <c r="V128">
        <v>0</v>
      </c>
      <c r="W128" s="6">
        <v>8.6805555555555566E-2</v>
      </c>
      <c r="X128">
        <v>4.5</v>
      </c>
      <c r="Y128">
        <v>0.88</v>
      </c>
      <c r="Z128">
        <v>0.64</v>
      </c>
      <c r="AB128">
        <v>3113</v>
      </c>
      <c r="AC128" t="s">
        <v>73</v>
      </c>
      <c r="AD128">
        <v>0.246</v>
      </c>
      <c r="AE128">
        <v>0</v>
      </c>
      <c r="AF128" s="6">
        <v>6.5277777777777782E-2</v>
      </c>
      <c r="AG128">
        <v>4.5199999999999996</v>
      </c>
      <c r="AH128">
        <v>1</v>
      </c>
      <c r="AI128">
        <v>0.78</v>
      </c>
      <c r="AK128" s="35">
        <f t="shared" si="17"/>
        <v>3113</v>
      </c>
      <c r="AL128" s="32">
        <f t="shared" si="18"/>
        <v>0.22</v>
      </c>
      <c r="AM128" s="37">
        <f t="shared" si="19"/>
        <v>0.46</v>
      </c>
      <c r="AN128" s="37">
        <f t="shared" si="20"/>
        <v>0.64</v>
      </c>
      <c r="AO128" s="33">
        <f t="shared" si="21"/>
        <v>0.78</v>
      </c>
      <c r="AP128" s="36"/>
      <c r="AR128" s="31">
        <f t="shared" si="22"/>
        <v>3113</v>
      </c>
      <c r="AS128" s="32">
        <f t="shared" si="23"/>
        <v>0.22</v>
      </c>
      <c r="AT128" s="37">
        <f t="shared" si="24"/>
        <v>0.46</v>
      </c>
      <c r="AU128" s="37">
        <f t="shared" si="25"/>
        <v>0.64</v>
      </c>
      <c r="AV128" s="33">
        <f t="shared" si="26"/>
        <v>0.78</v>
      </c>
      <c r="AW128" s="34" t="str">
        <f t="shared" si="27"/>
        <v>C2</v>
      </c>
      <c r="AY128" s="47">
        <v>3113</v>
      </c>
      <c r="AZ128" s="42">
        <v>0.22</v>
      </c>
      <c r="BA128" s="42">
        <v>0.53</v>
      </c>
      <c r="BB128" s="42">
        <v>0.79</v>
      </c>
      <c r="BC128" s="42">
        <v>0.82</v>
      </c>
      <c r="BD128" s="46" t="s">
        <v>116</v>
      </c>
    </row>
    <row r="129" spans="1:56" x14ac:dyDescent="0.55000000000000004">
      <c r="A129">
        <v>3114</v>
      </c>
      <c r="B129" t="s">
        <v>73</v>
      </c>
      <c r="C129">
        <v>2.5000000000000001E-2</v>
      </c>
      <c r="D129">
        <v>0</v>
      </c>
      <c r="E129" s="6">
        <v>8.6805555555555566E-2</v>
      </c>
      <c r="F129">
        <v>2.3199999999999998</v>
      </c>
      <c r="G129">
        <v>0.16</v>
      </c>
      <c r="H129">
        <v>0.27</v>
      </c>
      <c r="J129">
        <v>3114</v>
      </c>
      <c r="K129" t="s">
        <v>73</v>
      </c>
      <c r="L129">
        <v>0.1</v>
      </c>
      <c r="M129">
        <v>0</v>
      </c>
      <c r="N129" s="6">
        <v>6.9444444444444434E-2</v>
      </c>
      <c r="O129">
        <v>3.37</v>
      </c>
      <c r="P129">
        <v>0.64</v>
      </c>
      <c r="Q129">
        <v>0.57999999999999996</v>
      </c>
      <c r="S129">
        <v>3114</v>
      </c>
      <c r="T129" t="s">
        <v>73</v>
      </c>
      <c r="U129">
        <v>0.17100000000000001</v>
      </c>
      <c r="V129">
        <v>0</v>
      </c>
      <c r="W129" s="6">
        <v>8.6805555555555566E-2</v>
      </c>
      <c r="X129">
        <v>3.77</v>
      </c>
      <c r="Y129">
        <v>1.0900000000000001</v>
      </c>
      <c r="Z129">
        <v>1</v>
      </c>
      <c r="AB129">
        <v>3114</v>
      </c>
      <c r="AC129" t="s">
        <v>73</v>
      </c>
      <c r="AD129">
        <v>0.17299999999999999</v>
      </c>
      <c r="AE129">
        <v>0</v>
      </c>
      <c r="AF129" s="6">
        <v>6.3194444444444442E-2</v>
      </c>
      <c r="AG129">
        <v>3.73</v>
      </c>
      <c r="AH129">
        <v>1.1100000000000001</v>
      </c>
      <c r="AI129">
        <v>1</v>
      </c>
      <c r="AK129" s="35">
        <f t="shared" si="17"/>
        <v>3114</v>
      </c>
      <c r="AL129" s="32">
        <f t="shared" si="18"/>
        <v>0.27</v>
      </c>
      <c r="AM129" s="37">
        <f t="shared" si="19"/>
        <v>0.57999999999999996</v>
      </c>
      <c r="AN129" s="37">
        <f t="shared" si="20"/>
        <v>1</v>
      </c>
      <c r="AO129" s="33">
        <f t="shared" si="21"/>
        <v>1</v>
      </c>
      <c r="AP129" s="36"/>
      <c r="AR129" s="31">
        <f t="shared" si="22"/>
        <v>3114</v>
      </c>
      <c r="AS129" s="32">
        <f t="shared" si="23"/>
        <v>0.27</v>
      </c>
      <c r="AT129" s="37">
        <f t="shared" si="24"/>
        <v>0.57999999999999996</v>
      </c>
      <c r="AU129" s="37">
        <f t="shared" si="25"/>
        <v>1</v>
      </c>
      <c r="AV129" s="33">
        <f t="shared" si="26"/>
        <v>1</v>
      </c>
      <c r="AW129" s="34" t="str">
        <f t="shared" si="27"/>
        <v>C3</v>
      </c>
      <c r="AY129" s="47">
        <v>3114</v>
      </c>
      <c r="AZ129" s="42">
        <v>0.27</v>
      </c>
      <c r="BA129" s="42">
        <v>0.66</v>
      </c>
      <c r="BB129" s="42">
        <v>1</v>
      </c>
      <c r="BC129" s="42">
        <v>1</v>
      </c>
      <c r="BD129" s="46" t="s">
        <v>118</v>
      </c>
    </row>
    <row r="130" spans="1:56" x14ac:dyDescent="0.55000000000000004">
      <c r="A130">
        <v>3115</v>
      </c>
      <c r="B130" t="s">
        <v>73</v>
      </c>
      <c r="C130">
        <v>8.0000000000000002E-3</v>
      </c>
      <c r="D130">
        <v>0</v>
      </c>
      <c r="E130" s="6">
        <v>7.2916666666666671E-2</v>
      </c>
      <c r="F130">
        <v>0.76</v>
      </c>
      <c r="G130">
        <v>0.06</v>
      </c>
      <c r="H130">
        <v>0.23</v>
      </c>
      <c r="J130">
        <v>3115</v>
      </c>
      <c r="K130" t="s">
        <v>73</v>
      </c>
      <c r="L130">
        <v>3.2000000000000001E-2</v>
      </c>
      <c r="M130">
        <v>0</v>
      </c>
      <c r="N130" s="6">
        <v>6.5972222222222224E-2</v>
      </c>
      <c r="O130">
        <v>1.04</v>
      </c>
      <c r="P130">
        <v>0.24</v>
      </c>
      <c r="Q130">
        <v>0.47</v>
      </c>
      <c r="S130">
        <v>3115</v>
      </c>
      <c r="T130" t="s">
        <v>73</v>
      </c>
      <c r="U130">
        <v>3.7999999999999999E-2</v>
      </c>
      <c r="V130">
        <v>0</v>
      </c>
      <c r="W130" s="6">
        <v>8.6805555555555566E-2</v>
      </c>
      <c r="X130">
        <v>0.91</v>
      </c>
      <c r="Y130">
        <v>0.28999999999999998</v>
      </c>
      <c r="Z130">
        <v>0.6</v>
      </c>
      <c r="AB130">
        <v>3115</v>
      </c>
      <c r="AC130" t="s">
        <v>73</v>
      </c>
      <c r="AD130">
        <v>7.0999999999999994E-2</v>
      </c>
      <c r="AE130">
        <v>0</v>
      </c>
      <c r="AF130" s="6">
        <v>6.5972222222222224E-2</v>
      </c>
      <c r="AG130">
        <v>1.2</v>
      </c>
      <c r="AH130">
        <v>0.53</v>
      </c>
      <c r="AI130">
        <v>1</v>
      </c>
      <c r="AK130" s="35">
        <f t="shared" si="17"/>
        <v>3115</v>
      </c>
      <c r="AL130" s="32">
        <f t="shared" si="18"/>
        <v>0.23</v>
      </c>
      <c r="AM130" s="37">
        <f t="shared" si="19"/>
        <v>0.47</v>
      </c>
      <c r="AN130" s="37">
        <f t="shared" si="20"/>
        <v>0.6</v>
      </c>
      <c r="AO130" s="33">
        <f t="shared" si="21"/>
        <v>1</v>
      </c>
      <c r="AP130" s="36"/>
      <c r="AR130" s="31">
        <f t="shared" si="22"/>
        <v>3115</v>
      </c>
      <c r="AS130" s="32">
        <f t="shared" si="23"/>
        <v>0.23</v>
      </c>
      <c r="AT130" s="37">
        <f t="shared" si="24"/>
        <v>0.47</v>
      </c>
      <c r="AU130" s="37">
        <f t="shared" si="25"/>
        <v>0.6</v>
      </c>
      <c r="AV130" s="33">
        <f t="shared" si="26"/>
        <v>1</v>
      </c>
      <c r="AW130" s="34" t="str">
        <f t="shared" si="27"/>
        <v>C3</v>
      </c>
      <c r="AY130" s="47">
        <v>3115</v>
      </c>
      <c r="AZ130" s="42">
        <v>0.24</v>
      </c>
      <c r="BA130" s="42">
        <v>0.55000000000000004</v>
      </c>
      <c r="BB130" s="42">
        <v>1</v>
      </c>
      <c r="BC130" s="42">
        <v>1</v>
      </c>
      <c r="BD130" s="46" t="s">
        <v>118</v>
      </c>
    </row>
    <row r="131" spans="1:56" x14ac:dyDescent="0.55000000000000004">
      <c r="A131">
        <v>3116</v>
      </c>
      <c r="B131" t="s">
        <v>73</v>
      </c>
      <c r="C131">
        <v>2.1000000000000001E-2</v>
      </c>
      <c r="D131">
        <v>0</v>
      </c>
      <c r="E131" s="6">
        <v>7.6388888888888895E-2</v>
      </c>
      <c r="F131">
        <v>1.24</v>
      </c>
      <c r="G131">
        <v>0.18</v>
      </c>
      <c r="H131">
        <v>0.28999999999999998</v>
      </c>
      <c r="J131">
        <v>3116</v>
      </c>
      <c r="K131" t="s">
        <v>73</v>
      </c>
      <c r="L131">
        <v>7.9000000000000001E-2</v>
      </c>
      <c r="M131">
        <v>0</v>
      </c>
      <c r="N131" s="6">
        <v>6.5972222222222224E-2</v>
      </c>
      <c r="O131">
        <v>1.76</v>
      </c>
      <c r="P131">
        <v>0.68</v>
      </c>
      <c r="Q131">
        <v>0.61</v>
      </c>
      <c r="S131">
        <v>3116</v>
      </c>
      <c r="T131" t="s">
        <v>73</v>
      </c>
      <c r="U131">
        <v>0.11700000000000001</v>
      </c>
      <c r="V131">
        <v>0</v>
      </c>
      <c r="W131" s="6">
        <v>8.6805555555555566E-2</v>
      </c>
      <c r="X131">
        <v>1.88</v>
      </c>
      <c r="Y131">
        <v>1.01</v>
      </c>
      <c r="Z131">
        <v>0.85</v>
      </c>
      <c r="AB131">
        <v>3116</v>
      </c>
      <c r="AC131" t="s">
        <v>73</v>
      </c>
      <c r="AD131">
        <v>0.14399999999999999</v>
      </c>
      <c r="AE131">
        <v>0</v>
      </c>
      <c r="AF131" s="6">
        <v>6.3888888888888884E-2</v>
      </c>
      <c r="AG131">
        <v>2.04</v>
      </c>
      <c r="AH131">
        <v>1.25</v>
      </c>
      <c r="AI131">
        <v>1</v>
      </c>
      <c r="AK131" s="35">
        <f t="shared" si="17"/>
        <v>3116</v>
      </c>
      <c r="AL131" s="32">
        <f t="shared" si="18"/>
        <v>0.28999999999999998</v>
      </c>
      <c r="AM131" s="37">
        <f t="shared" si="19"/>
        <v>0.61</v>
      </c>
      <c r="AN131" s="37">
        <f t="shared" si="20"/>
        <v>0.85</v>
      </c>
      <c r="AO131" s="33">
        <f t="shared" si="21"/>
        <v>1</v>
      </c>
      <c r="AP131" s="36"/>
      <c r="AR131" s="31">
        <f t="shared" si="22"/>
        <v>3116</v>
      </c>
      <c r="AS131" s="32">
        <f t="shared" si="23"/>
        <v>0.28999999999999998</v>
      </c>
      <c r="AT131" s="37">
        <f t="shared" si="24"/>
        <v>0.61</v>
      </c>
      <c r="AU131" s="37">
        <f t="shared" si="25"/>
        <v>0.85</v>
      </c>
      <c r="AV131" s="33">
        <f t="shared" si="26"/>
        <v>1</v>
      </c>
      <c r="AW131" s="34" t="str">
        <f t="shared" si="27"/>
        <v>C3</v>
      </c>
      <c r="AY131" s="47">
        <v>3116</v>
      </c>
      <c r="AZ131" s="42">
        <v>0.3</v>
      </c>
      <c r="BA131" s="42">
        <v>0.73</v>
      </c>
      <c r="BB131" s="42">
        <v>1</v>
      </c>
      <c r="BC131" s="42">
        <v>1</v>
      </c>
      <c r="BD131" s="46" t="s">
        <v>118</v>
      </c>
    </row>
    <row r="132" spans="1:56" x14ac:dyDescent="0.55000000000000004">
      <c r="A132">
        <v>3117</v>
      </c>
      <c r="B132" t="s">
        <v>73</v>
      </c>
      <c r="C132">
        <v>3.2000000000000001E-2</v>
      </c>
      <c r="D132">
        <v>0</v>
      </c>
      <c r="E132" s="6">
        <v>7.6388888888888895E-2</v>
      </c>
      <c r="F132">
        <v>1.64</v>
      </c>
      <c r="G132">
        <v>0.17</v>
      </c>
      <c r="H132">
        <v>0.32</v>
      </c>
      <c r="J132">
        <v>3117</v>
      </c>
      <c r="K132" t="s">
        <v>73</v>
      </c>
      <c r="L132">
        <v>0.121</v>
      </c>
      <c r="M132">
        <v>0</v>
      </c>
      <c r="N132" s="6">
        <v>6.5972222222222224E-2</v>
      </c>
      <c r="O132">
        <v>2.02</v>
      </c>
      <c r="P132">
        <v>0.64</v>
      </c>
      <c r="Q132">
        <v>0.79</v>
      </c>
      <c r="S132">
        <v>3117</v>
      </c>
      <c r="T132" t="s">
        <v>73</v>
      </c>
      <c r="U132">
        <v>0.17899999999999999</v>
      </c>
      <c r="V132">
        <v>0</v>
      </c>
      <c r="W132" s="6">
        <v>8.6805555555555566E-2</v>
      </c>
      <c r="X132">
        <v>2.61</v>
      </c>
      <c r="Y132">
        <v>0.94</v>
      </c>
      <c r="Z132">
        <v>0.93</v>
      </c>
      <c r="AB132">
        <v>3117</v>
      </c>
      <c r="AC132" t="s">
        <v>73</v>
      </c>
      <c r="AD132">
        <v>0.20100000000000001</v>
      </c>
      <c r="AE132">
        <v>0</v>
      </c>
      <c r="AF132" s="6">
        <v>6.3194444444444442E-2</v>
      </c>
      <c r="AG132">
        <v>2.85</v>
      </c>
      <c r="AH132">
        <v>1.06</v>
      </c>
      <c r="AI132">
        <v>1</v>
      </c>
      <c r="AK132" s="35">
        <f t="shared" si="17"/>
        <v>3117</v>
      </c>
      <c r="AL132" s="32">
        <f t="shared" si="18"/>
        <v>0.32</v>
      </c>
      <c r="AM132" s="37">
        <f t="shared" si="19"/>
        <v>0.79</v>
      </c>
      <c r="AN132" s="37">
        <f t="shared" si="20"/>
        <v>0.93</v>
      </c>
      <c r="AO132" s="33">
        <f t="shared" si="21"/>
        <v>1</v>
      </c>
      <c r="AP132" s="36"/>
      <c r="AR132" s="31">
        <f t="shared" si="22"/>
        <v>3117</v>
      </c>
      <c r="AS132" s="32">
        <f t="shared" si="23"/>
        <v>0.32</v>
      </c>
      <c r="AT132" s="37">
        <f t="shared" si="24"/>
        <v>0.79</v>
      </c>
      <c r="AU132" s="37">
        <f t="shared" si="25"/>
        <v>0.93</v>
      </c>
      <c r="AV132" s="33">
        <f t="shared" si="26"/>
        <v>1</v>
      </c>
      <c r="AW132" s="34" t="str">
        <f t="shared" si="27"/>
        <v>C3</v>
      </c>
      <c r="AY132" s="47">
        <v>3117</v>
      </c>
      <c r="AZ132" s="42">
        <v>0.34</v>
      </c>
      <c r="BA132" s="42">
        <v>0.85</v>
      </c>
      <c r="BB132" s="42">
        <v>1</v>
      </c>
      <c r="BC132" s="42">
        <v>1</v>
      </c>
      <c r="BD132" s="46" t="s">
        <v>118</v>
      </c>
    </row>
    <row r="133" spans="1:56" x14ac:dyDescent="0.55000000000000004">
      <c r="A133">
        <v>3118</v>
      </c>
      <c r="B133" t="s">
        <v>73</v>
      </c>
      <c r="C133">
        <v>0.04</v>
      </c>
      <c r="D133">
        <v>0</v>
      </c>
      <c r="E133" s="6">
        <v>7.6388888888888895E-2</v>
      </c>
      <c r="F133">
        <v>1.39</v>
      </c>
      <c r="G133">
        <v>0.38</v>
      </c>
      <c r="H133">
        <v>0.43</v>
      </c>
      <c r="J133">
        <v>3118</v>
      </c>
      <c r="K133" t="s">
        <v>73</v>
      </c>
      <c r="L133">
        <v>0.11700000000000001</v>
      </c>
      <c r="M133">
        <v>0</v>
      </c>
      <c r="N133" s="6">
        <v>6.3888888888888884E-2</v>
      </c>
      <c r="O133">
        <v>1.69</v>
      </c>
      <c r="P133">
        <v>1.1100000000000001</v>
      </c>
      <c r="Q133">
        <v>1</v>
      </c>
      <c r="S133">
        <v>3118</v>
      </c>
      <c r="T133" t="s">
        <v>73</v>
      </c>
      <c r="U133">
        <v>9.2999999999999999E-2</v>
      </c>
      <c r="V133">
        <v>0</v>
      </c>
      <c r="W133" s="6">
        <v>6.1805555555555558E-2</v>
      </c>
      <c r="X133">
        <v>1.63</v>
      </c>
      <c r="Y133">
        <v>0.88</v>
      </c>
      <c r="Z133">
        <v>1</v>
      </c>
      <c r="AB133">
        <v>3118</v>
      </c>
      <c r="AC133" t="s">
        <v>73</v>
      </c>
      <c r="AD133">
        <v>0.16400000000000001</v>
      </c>
      <c r="AE133">
        <v>0</v>
      </c>
      <c r="AF133" s="6">
        <v>6.1805555555555558E-2</v>
      </c>
      <c r="AG133">
        <v>2.3199999999999998</v>
      </c>
      <c r="AH133">
        <v>1.56</v>
      </c>
      <c r="AI133">
        <v>1</v>
      </c>
      <c r="AK133" s="35">
        <f t="shared" si="17"/>
        <v>3118</v>
      </c>
      <c r="AL133" s="32">
        <f t="shared" si="18"/>
        <v>0.43</v>
      </c>
      <c r="AM133" s="37">
        <f t="shared" si="19"/>
        <v>1</v>
      </c>
      <c r="AN133" s="37">
        <f t="shared" si="20"/>
        <v>1</v>
      </c>
      <c r="AO133" s="33">
        <f t="shared" si="21"/>
        <v>1</v>
      </c>
      <c r="AP133" s="36"/>
      <c r="AR133" s="31">
        <f t="shared" si="22"/>
        <v>3118</v>
      </c>
      <c r="AS133" s="32">
        <f t="shared" si="23"/>
        <v>0.43</v>
      </c>
      <c r="AT133" s="37">
        <f t="shared" si="24"/>
        <v>1</v>
      </c>
      <c r="AU133" s="37">
        <f t="shared" si="25"/>
        <v>1</v>
      </c>
      <c r="AV133" s="33">
        <f t="shared" si="26"/>
        <v>1</v>
      </c>
      <c r="AW133" s="34" t="str">
        <f t="shared" si="27"/>
        <v>C3</v>
      </c>
      <c r="AY133" s="47">
        <v>3118</v>
      </c>
      <c r="AZ133" s="42">
        <v>0.46</v>
      </c>
      <c r="BA133" s="42">
        <v>1</v>
      </c>
      <c r="BB133" s="42">
        <v>1</v>
      </c>
      <c r="BC133" s="42">
        <v>1</v>
      </c>
      <c r="BD133" s="46" t="s">
        <v>118</v>
      </c>
    </row>
    <row r="134" spans="1:56" x14ac:dyDescent="0.55000000000000004">
      <c r="A134">
        <v>3119</v>
      </c>
      <c r="B134" t="s">
        <v>73</v>
      </c>
      <c r="C134">
        <v>8.5999999999999993E-2</v>
      </c>
      <c r="D134">
        <v>0</v>
      </c>
      <c r="E134" s="6">
        <v>8.6805555555555566E-2</v>
      </c>
      <c r="F134">
        <v>2.74</v>
      </c>
      <c r="G134">
        <v>0.43</v>
      </c>
      <c r="H134">
        <v>0.46</v>
      </c>
      <c r="J134">
        <v>3119</v>
      </c>
      <c r="K134" t="s">
        <v>73</v>
      </c>
      <c r="L134">
        <v>0.21299999999999999</v>
      </c>
      <c r="M134">
        <v>0</v>
      </c>
      <c r="N134" s="6">
        <v>6.5277777777777782E-2</v>
      </c>
      <c r="O134">
        <v>3.02</v>
      </c>
      <c r="P134">
        <v>1.06</v>
      </c>
      <c r="Q134">
        <v>1</v>
      </c>
      <c r="S134">
        <v>3119</v>
      </c>
      <c r="T134" t="s">
        <v>73</v>
      </c>
      <c r="U134">
        <v>0.21299999999999999</v>
      </c>
      <c r="V134">
        <v>0</v>
      </c>
      <c r="W134" s="6">
        <v>6.3888888888888884E-2</v>
      </c>
      <c r="X134">
        <v>3.08</v>
      </c>
      <c r="Y134">
        <v>1.06</v>
      </c>
      <c r="Z134">
        <v>1</v>
      </c>
      <c r="AB134">
        <v>3119</v>
      </c>
      <c r="AC134" t="s">
        <v>73</v>
      </c>
      <c r="AD134">
        <v>0.21299999999999999</v>
      </c>
      <c r="AE134">
        <v>0</v>
      </c>
      <c r="AF134" s="6">
        <v>6.25E-2</v>
      </c>
      <c r="AG134">
        <v>3.02</v>
      </c>
      <c r="AH134">
        <v>1.06</v>
      </c>
      <c r="AI134">
        <v>1</v>
      </c>
      <c r="AK134" s="35">
        <f t="shared" si="17"/>
        <v>3119</v>
      </c>
      <c r="AL134" s="32">
        <f t="shared" si="18"/>
        <v>0.46</v>
      </c>
      <c r="AM134" s="37">
        <f t="shared" si="19"/>
        <v>1</v>
      </c>
      <c r="AN134" s="37">
        <f t="shared" si="20"/>
        <v>1</v>
      </c>
      <c r="AO134" s="33">
        <f t="shared" si="21"/>
        <v>1</v>
      </c>
      <c r="AP134" s="36"/>
      <c r="AR134" s="31">
        <f t="shared" si="22"/>
        <v>3119</v>
      </c>
      <c r="AS134" s="32">
        <f t="shared" si="23"/>
        <v>0.46</v>
      </c>
      <c r="AT134" s="37">
        <f t="shared" si="24"/>
        <v>1</v>
      </c>
      <c r="AU134" s="37">
        <f t="shared" si="25"/>
        <v>1</v>
      </c>
      <c r="AV134" s="33">
        <f t="shared" si="26"/>
        <v>1</v>
      </c>
      <c r="AW134" s="34" t="str">
        <f t="shared" si="27"/>
        <v>C3</v>
      </c>
      <c r="AY134" s="47">
        <v>3119</v>
      </c>
      <c r="AZ134" s="42">
        <v>0.47</v>
      </c>
      <c r="BA134" s="42">
        <v>1</v>
      </c>
      <c r="BB134" s="42">
        <v>1</v>
      </c>
      <c r="BC134" s="42">
        <v>1</v>
      </c>
      <c r="BD134" s="46" t="s">
        <v>118</v>
      </c>
    </row>
    <row r="135" spans="1:56" x14ac:dyDescent="0.55000000000000004">
      <c r="A135">
        <v>3120</v>
      </c>
      <c r="B135" t="s">
        <v>73</v>
      </c>
      <c r="C135">
        <v>0.159</v>
      </c>
      <c r="D135">
        <v>0</v>
      </c>
      <c r="E135" s="6">
        <v>8.1250000000000003E-2</v>
      </c>
      <c r="F135">
        <v>4.1900000000000004</v>
      </c>
      <c r="G135">
        <v>0.62</v>
      </c>
      <c r="H135">
        <v>0.53</v>
      </c>
      <c r="J135">
        <v>3120</v>
      </c>
      <c r="K135" t="s">
        <v>73</v>
      </c>
      <c r="L135">
        <v>0.252</v>
      </c>
      <c r="M135">
        <v>0</v>
      </c>
      <c r="N135" s="6">
        <v>6.3194444444444442E-2</v>
      </c>
      <c r="O135">
        <v>4.6500000000000004</v>
      </c>
      <c r="P135">
        <v>0.99</v>
      </c>
      <c r="Q135">
        <v>0.8</v>
      </c>
      <c r="S135">
        <v>3120</v>
      </c>
      <c r="T135" t="s">
        <v>73</v>
      </c>
      <c r="U135">
        <v>0.253</v>
      </c>
      <c r="V135">
        <v>0</v>
      </c>
      <c r="W135" s="6">
        <v>8.6805555555555566E-2</v>
      </c>
      <c r="X135">
        <v>4.66</v>
      </c>
      <c r="Y135">
        <v>0.99</v>
      </c>
      <c r="Z135">
        <v>0.81</v>
      </c>
      <c r="AB135">
        <v>3120</v>
      </c>
      <c r="AC135" t="s">
        <v>73</v>
      </c>
      <c r="AD135">
        <v>0.254</v>
      </c>
      <c r="AE135">
        <v>0</v>
      </c>
      <c r="AF135" s="6">
        <v>6.5972222222222224E-2</v>
      </c>
      <c r="AG135">
        <v>4.6500000000000004</v>
      </c>
      <c r="AH135">
        <v>0.99</v>
      </c>
      <c r="AI135">
        <v>0.82</v>
      </c>
      <c r="AK135" s="35">
        <f t="shared" si="17"/>
        <v>3120</v>
      </c>
      <c r="AL135" s="32">
        <f t="shared" si="18"/>
        <v>0.53</v>
      </c>
      <c r="AM135" s="37">
        <f t="shared" si="19"/>
        <v>0.8</v>
      </c>
      <c r="AN135" s="37">
        <f t="shared" si="20"/>
        <v>0.81</v>
      </c>
      <c r="AO135" s="33">
        <f t="shared" si="21"/>
        <v>0.82</v>
      </c>
      <c r="AP135" s="36"/>
      <c r="AR135" s="31">
        <f t="shared" si="22"/>
        <v>3120</v>
      </c>
      <c r="AS135" s="32">
        <f t="shared" si="23"/>
        <v>0.53</v>
      </c>
      <c r="AT135" s="37">
        <f t="shared" si="24"/>
        <v>0.8</v>
      </c>
      <c r="AU135" s="37">
        <f t="shared" si="25"/>
        <v>0.81</v>
      </c>
      <c r="AV135" s="33">
        <f t="shared" si="26"/>
        <v>0.82</v>
      </c>
      <c r="AW135" s="34" t="str">
        <f t="shared" si="27"/>
        <v>C3</v>
      </c>
      <c r="AY135" s="47">
        <v>3120</v>
      </c>
      <c r="AZ135" s="42">
        <v>0.55000000000000004</v>
      </c>
      <c r="BA135" s="42">
        <v>0.8</v>
      </c>
      <c r="BB135" s="42">
        <v>0.82</v>
      </c>
      <c r="BC135" s="42">
        <v>0.83</v>
      </c>
      <c r="BD135" s="46" t="s">
        <v>118</v>
      </c>
    </row>
    <row r="136" spans="1:56" x14ac:dyDescent="0.55000000000000004">
      <c r="A136">
        <v>3121</v>
      </c>
      <c r="B136" t="s">
        <v>73</v>
      </c>
      <c r="C136">
        <v>0.17799999999999999</v>
      </c>
      <c r="D136">
        <v>0</v>
      </c>
      <c r="E136" s="6">
        <v>8.1250000000000003E-2</v>
      </c>
      <c r="F136">
        <v>3.25</v>
      </c>
      <c r="G136">
        <v>0.22</v>
      </c>
      <c r="H136">
        <v>0.32</v>
      </c>
      <c r="J136">
        <v>3121</v>
      </c>
      <c r="K136" t="s">
        <v>73</v>
      </c>
      <c r="L136">
        <v>0.32100000000000001</v>
      </c>
      <c r="M136">
        <v>0</v>
      </c>
      <c r="N136" s="6">
        <v>6.9444444444444434E-2</v>
      </c>
      <c r="O136">
        <v>3.82</v>
      </c>
      <c r="P136">
        <v>0.41</v>
      </c>
      <c r="Q136">
        <v>0.44</v>
      </c>
      <c r="S136">
        <v>3121</v>
      </c>
      <c r="T136" t="s">
        <v>73</v>
      </c>
      <c r="U136">
        <v>0.379</v>
      </c>
      <c r="V136">
        <v>0</v>
      </c>
      <c r="W136" s="6">
        <v>8.6805555555555566E-2</v>
      </c>
      <c r="X136">
        <v>3.99</v>
      </c>
      <c r="Y136">
        <v>0.48</v>
      </c>
      <c r="Z136">
        <v>0.49</v>
      </c>
      <c r="AB136">
        <v>3121</v>
      </c>
      <c r="AC136" t="s">
        <v>73</v>
      </c>
      <c r="AD136">
        <v>0.43099999999999999</v>
      </c>
      <c r="AE136">
        <v>0</v>
      </c>
      <c r="AF136" s="6">
        <v>6.5972222222222224E-2</v>
      </c>
      <c r="AG136">
        <v>4.1100000000000003</v>
      </c>
      <c r="AH136">
        <v>0.54</v>
      </c>
      <c r="AI136">
        <v>0.53</v>
      </c>
      <c r="AK136" s="35">
        <f t="shared" si="17"/>
        <v>3121</v>
      </c>
      <c r="AL136" s="32">
        <f t="shared" si="18"/>
        <v>0.32</v>
      </c>
      <c r="AM136" s="37">
        <f t="shared" si="19"/>
        <v>0.44</v>
      </c>
      <c r="AN136" s="37">
        <f t="shared" si="20"/>
        <v>0.49</v>
      </c>
      <c r="AO136" s="33">
        <f t="shared" si="21"/>
        <v>0.53</v>
      </c>
      <c r="AP136" s="36"/>
      <c r="AR136" s="31">
        <f t="shared" si="22"/>
        <v>3121</v>
      </c>
      <c r="AS136" s="32">
        <f t="shared" si="23"/>
        <v>0.32</v>
      </c>
      <c r="AT136" s="37">
        <f t="shared" si="24"/>
        <v>0.44</v>
      </c>
      <c r="AU136" s="37">
        <f t="shared" si="25"/>
        <v>0.49</v>
      </c>
      <c r="AV136" s="33">
        <f t="shared" si="26"/>
        <v>0.53</v>
      </c>
      <c r="AW136" s="34" t="str">
        <f t="shared" si="27"/>
        <v>C2</v>
      </c>
      <c r="AY136" s="47">
        <v>3121</v>
      </c>
      <c r="AZ136" s="42">
        <v>0.33</v>
      </c>
      <c r="BA136" s="42">
        <v>0.46</v>
      </c>
      <c r="BB136" s="42">
        <v>0.53</v>
      </c>
      <c r="BC136" s="42">
        <v>0.56000000000000005</v>
      </c>
      <c r="BD136" s="46" t="s">
        <v>116</v>
      </c>
    </row>
    <row r="137" spans="1:56" x14ac:dyDescent="0.55000000000000004">
      <c r="A137">
        <v>3122</v>
      </c>
      <c r="B137" t="s">
        <v>73</v>
      </c>
      <c r="C137">
        <v>0.186</v>
      </c>
      <c r="D137">
        <v>0</v>
      </c>
      <c r="E137" s="6">
        <v>8.1250000000000003E-2</v>
      </c>
      <c r="F137">
        <v>3.59</v>
      </c>
      <c r="G137">
        <v>0.21</v>
      </c>
      <c r="H137">
        <v>0.31</v>
      </c>
      <c r="J137">
        <v>3122</v>
      </c>
      <c r="K137" t="s">
        <v>73</v>
      </c>
      <c r="L137">
        <v>0.35</v>
      </c>
      <c r="M137">
        <v>0</v>
      </c>
      <c r="N137" s="6">
        <v>6.9444444444444434E-2</v>
      </c>
      <c r="O137">
        <v>4.2699999999999996</v>
      </c>
      <c r="P137">
        <v>0.39</v>
      </c>
      <c r="Q137">
        <v>0.44</v>
      </c>
      <c r="S137">
        <v>3122</v>
      </c>
      <c r="T137" t="s">
        <v>73</v>
      </c>
      <c r="U137">
        <v>0.44500000000000001</v>
      </c>
      <c r="V137">
        <v>0</v>
      </c>
      <c r="W137" s="6">
        <v>8.6805555555555566E-2</v>
      </c>
      <c r="X137">
        <v>4.45</v>
      </c>
      <c r="Y137">
        <v>0.5</v>
      </c>
      <c r="Z137">
        <v>0.51</v>
      </c>
      <c r="AB137">
        <v>3122</v>
      </c>
      <c r="AC137" t="s">
        <v>73</v>
      </c>
      <c r="AD137">
        <v>0.503</v>
      </c>
      <c r="AE137">
        <v>0</v>
      </c>
      <c r="AF137" s="6">
        <v>6.5972222222222224E-2</v>
      </c>
      <c r="AG137">
        <v>4.4800000000000004</v>
      </c>
      <c r="AH137">
        <v>0.56000000000000005</v>
      </c>
      <c r="AI137">
        <v>0.56000000000000005</v>
      </c>
      <c r="AK137" s="35">
        <f t="shared" si="17"/>
        <v>3122</v>
      </c>
      <c r="AL137" s="32">
        <f t="shared" si="18"/>
        <v>0.31</v>
      </c>
      <c r="AM137" s="37">
        <f t="shared" si="19"/>
        <v>0.44</v>
      </c>
      <c r="AN137" s="37">
        <f t="shared" si="20"/>
        <v>0.51</v>
      </c>
      <c r="AO137" s="33">
        <f t="shared" si="21"/>
        <v>0.56000000000000005</v>
      </c>
      <c r="AP137" s="36"/>
      <c r="AR137" s="31">
        <f t="shared" si="22"/>
        <v>3122</v>
      </c>
      <c r="AS137" s="32">
        <f t="shared" si="23"/>
        <v>0.31</v>
      </c>
      <c r="AT137" s="37">
        <f t="shared" si="24"/>
        <v>0.44</v>
      </c>
      <c r="AU137" s="37">
        <f t="shared" si="25"/>
        <v>0.51</v>
      </c>
      <c r="AV137" s="33">
        <f t="shared" si="26"/>
        <v>0.56000000000000005</v>
      </c>
      <c r="AW137" s="34" t="str">
        <f t="shared" si="27"/>
        <v>C2</v>
      </c>
      <c r="AY137" s="47">
        <v>3122</v>
      </c>
      <c r="AZ137" s="42">
        <v>0.32</v>
      </c>
      <c r="BA137" s="42">
        <v>0.45</v>
      </c>
      <c r="BB137" s="42">
        <v>0.56000000000000005</v>
      </c>
      <c r="BC137" s="42">
        <v>0.61</v>
      </c>
      <c r="BD137" s="46" t="s">
        <v>116</v>
      </c>
    </row>
    <row r="138" spans="1:56" x14ac:dyDescent="0.55000000000000004">
      <c r="A138">
        <v>3123</v>
      </c>
      <c r="B138" t="s">
        <v>73</v>
      </c>
      <c r="C138">
        <v>0.193</v>
      </c>
      <c r="D138">
        <v>0</v>
      </c>
      <c r="E138" s="6">
        <v>8.1250000000000003E-2</v>
      </c>
      <c r="F138">
        <v>3.25</v>
      </c>
      <c r="G138">
        <v>0.25</v>
      </c>
      <c r="H138">
        <v>0.34</v>
      </c>
      <c r="J138">
        <v>3123</v>
      </c>
      <c r="K138" t="s">
        <v>73</v>
      </c>
      <c r="L138">
        <v>0.374</v>
      </c>
      <c r="M138">
        <v>0</v>
      </c>
      <c r="N138" s="6">
        <v>6.9444444444444434E-2</v>
      </c>
      <c r="O138">
        <v>3.87</v>
      </c>
      <c r="P138">
        <v>0.49</v>
      </c>
      <c r="Q138">
        <v>0.49</v>
      </c>
      <c r="S138">
        <v>3123</v>
      </c>
      <c r="T138" t="s">
        <v>73</v>
      </c>
      <c r="U138">
        <v>0.48</v>
      </c>
      <c r="V138">
        <v>0</v>
      </c>
      <c r="W138" s="6">
        <v>8.6805555555555566E-2</v>
      </c>
      <c r="X138">
        <v>4.12</v>
      </c>
      <c r="Y138">
        <v>0.63</v>
      </c>
      <c r="Z138">
        <v>0.56999999999999995</v>
      </c>
      <c r="AB138">
        <v>3123</v>
      </c>
      <c r="AC138" t="s">
        <v>73</v>
      </c>
      <c r="AD138">
        <v>0.56000000000000005</v>
      </c>
      <c r="AE138">
        <v>0</v>
      </c>
      <c r="AF138" s="6">
        <v>6.5972222222222224E-2</v>
      </c>
      <c r="AG138">
        <v>4.26</v>
      </c>
      <c r="AH138">
        <v>0.73</v>
      </c>
      <c r="AI138">
        <v>0.64</v>
      </c>
      <c r="AK138" s="35">
        <f t="shared" si="17"/>
        <v>3123</v>
      </c>
      <c r="AL138" s="32">
        <f t="shared" si="18"/>
        <v>0.34</v>
      </c>
      <c r="AM138" s="37">
        <f t="shared" si="19"/>
        <v>0.49</v>
      </c>
      <c r="AN138" s="37">
        <f t="shared" si="20"/>
        <v>0.56999999999999995</v>
      </c>
      <c r="AO138" s="33">
        <f t="shared" si="21"/>
        <v>0.64</v>
      </c>
      <c r="AP138" s="36"/>
      <c r="AR138" s="31">
        <f t="shared" si="22"/>
        <v>3123</v>
      </c>
      <c r="AS138" s="32">
        <f t="shared" si="23"/>
        <v>0.34</v>
      </c>
      <c r="AT138" s="37">
        <f t="shared" si="24"/>
        <v>0.49</v>
      </c>
      <c r="AU138" s="37">
        <f t="shared" si="25"/>
        <v>0.56999999999999995</v>
      </c>
      <c r="AV138" s="33">
        <f t="shared" si="26"/>
        <v>0.64</v>
      </c>
      <c r="AW138" s="34" t="str">
        <f t="shared" si="27"/>
        <v>C2</v>
      </c>
      <c r="AY138" s="47">
        <v>3123</v>
      </c>
      <c r="AZ138" s="42">
        <v>0.35</v>
      </c>
      <c r="BA138" s="42">
        <v>0.51</v>
      </c>
      <c r="BB138" s="42">
        <v>0.64</v>
      </c>
      <c r="BC138" s="42">
        <v>0.7</v>
      </c>
      <c r="BD138" s="46" t="s">
        <v>116</v>
      </c>
    </row>
    <row r="139" spans="1:56" x14ac:dyDescent="0.55000000000000004">
      <c r="A139">
        <v>3124</v>
      </c>
      <c r="B139" t="s">
        <v>73</v>
      </c>
      <c r="C139">
        <v>0.19600000000000001</v>
      </c>
      <c r="D139">
        <v>0</v>
      </c>
      <c r="E139" s="6">
        <v>8.1250000000000003E-2</v>
      </c>
      <c r="F139">
        <v>3.97</v>
      </c>
      <c r="G139">
        <v>0.19</v>
      </c>
      <c r="H139">
        <v>0.3</v>
      </c>
      <c r="J139">
        <v>3124</v>
      </c>
      <c r="K139" t="s">
        <v>73</v>
      </c>
      <c r="L139">
        <v>0.38600000000000001</v>
      </c>
      <c r="M139">
        <v>0</v>
      </c>
      <c r="N139" s="6">
        <v>6.9444444444444434E-2</v>
      </c>
      <c r="O139">
        <v>4.79</v>
      </c>
      <c r="P139">
        <v>0.38</v>
      </c>
      <c r="Q139">
        <v>0.43</v>
      </c>
      <c r="S139">
        <v>3124</v>
      </c>
      <c r="T139" t="s">
        <v>73</v>
      </c>
      <c r="U139">
        <v>0.495</v>
      </c>
      <c r="V139">
        <v>0</v>
      </c>
      <c r="W139" s="6">
        <v>8.6805555555555566E-2</v>
      </c>
      <c r="X139">
        <v>5.0999999999999996</v>
      </c>
      <c r="Y139">
        <v>0.49</v>
      </c>
      <c r="Z139">
        <v>0.5</v>
      </c>
      <c r="AB139">
        <v>3124</v>
      </c>
      <c r="AC139" t="s">
        <v>73</v>
      </c>
      <c r="AD139">
        <v>0.58899999999999997</v>
      </c>
      <c r="AE139">
        <v>0</v>
      </c>
      <c r="AF139" s="6">
        <v>6.5972222222222224E-2</v>
      </c>
      <c r="AG139">
        <v>5.31</v>
      </c>
      <c r="AH139">
        <v>0.59</v>
      </c>
      <c r="AI139">
        <v>0.61</v>
      </c>
      <c r="AK139" s="35">
        <f t="shared" si="17"/>
        <v>3124</v>
      </c>
      <c r="AL139" s="32">
        <f t="shared" si="18"/>
        <v>0.3</v>
      </c>
      <c r="AM139" s="37">
        <f t="shared" si="19"/>
        <v>0.43</v>
      </c>
      <c r="AN139" s="37">
        <f t="shared" si="20"/>
        <v>0.5</v>
      </c>
      <c r="AO139" s="33">
        <f t="shared" si="21"/>
        <v>0.61</v>
      </c>
      <c r="AP139" s="36"/>
      <c r="AR139" s="31">
        <f t="shared" si="22"/>
        <v>3124</v>
      </c>
      <c r="AS139" s="32">
        <f t="shared" si="23"/>
        <v>0.3</v>
      </c>
      <c r="AT139" s="37">
        <f t="shared" si="24"/>
        <v>0.43</v>
      </c>
      <c r="AU139" s="37">
        <f t="shared" si="25"/>
        <v>0.5</v>
      </c>
      <c r="AV139" s="33">
        <f t="shared" si="26"/>
        <v>0.61</v>
      </c>
      <c r="AW139" s="34" t="str">
        <f t="shared" si="27"/>
        <v>C2</v>
      </c>
      <c r="AY139" s="47">
        <v>3124</v>
      </c>
      <c r="AZ139" s="42">
        <v>0.31</v>
      </c>
      <c r="BA139" s="42">
        <v>0.45</v>
      </c>
      <c r="BB139" s="42">
        <v>0.61</v>
      </c>
      <c r="BC139" s="42">
        <v>0.82</v>
      </c>
      <c r="BD139" s="46" t="s">
        <v>116</v>
      </c>
    </row>
    <row r="140" spans="1:56" x14ac:dyDescent="0.55000000000000004">
      <c r="A140">
        <v>3125</v>
      </c>
      <c r="B140" t="s">
        <v>73</v>
      </c>
      <c r="C140">
        <v>1.7999999999999999E-2</v>
      </c>
      <c r="D140">
        <v>0</v>
      </c>
      <c r="E140" s="6">
        <v>8.3333333333333329E-2</v>
      </c>
      <c r="F140">
        <v>2.12</v>
      </c>
      <c r="G140">
        <v>7.0000000000000007E-2</v>
      </c>
      <c r="H140">
        <v>0.18</v>
      </c>
      <c r="J140">
        <v>3125</v>
      </c>
      <c r="K140" t="s">
        <v>73</v>
      </c>
      <c r="L140">
        <v>0.06</v>
      </c>
      <c r="M140">
        <v>0</v>
      </c>
      <c r="N140" s="6">
        <v>6.9444444444444434E-2</v>
      </c>
      <c r="O140">
        <v>3</v>
      </c>
      <c r="P140">
        <v>0.23</v>
      </c>
      <c r="Q140">
        <v>0.32</v>
      </c>
      <c r="S140">
        <v>3125</v>
      </c>
      <c r="T140" t="s">
        <v>73</v>
      </c>
      <c r="U140">
        <v>0.112</v>
      </c>
      <c r="V140">
        <v>0</v>
      </c>
      <c r="W140" s="6">
        <v>8.6805555555555566E-2</v>
      </c>
      <c r="X140">
        <v>3.56</v>
      </c>
      <c r="Y140">
        <v>0.43</v>
      </c>
      <c r="Z140">
        <v>0.46</v>
      </c>
      <c r="AB140">
        <v>3125</v>
      </c>
      <c r="AC140" t="s">
        <v>73</v>
      </c>
      <c r="AD140">
        <v>0.14399999999999999</v>
      </c>
      <c r="AE140">
        <v>0</v>
      </c>
      <c r="AF140" s="6">
        <v>6.5972222222222224E-2</v>
      </c>
      <c r="AG140">
        <v>3.76</v>
      </c>
      <c r="AH140">
        <v>0.55000000000000004</v>
      </c>
      <c r="AI140">
        <v>0.76</v>
      </c>
      <c r="AK140" s="35">
        <f t="shared" si="17"/>
        <v>3125</v>
      </c>
      <c r="AL140" s="32">
        <f t="shared" si="18"/>
        <v>0.18</v>
      </c>
      <c r="AM140" s="37">
        <f t="shared" si="19"/>
        <v>0.32</v>
      </c>
      <c r="AN140" s="37">
        <f t="shared" si="20"/>
        <v>0.46</v>
      </c>
      <c r="AO140" s="33">
        <f t="shared" si="21"/>
        <v>0.76</v>
      </c>
      <c r="AP140" s="36"/>
      <c r="AR140" s="31">
        <f t="shared" si="22"/>
        <v>3125</v>
      </c>
      <c r="AS140" s="32">
        <f t="shared" si="23"/>
        <v>0.18</v>
      </c>
      <c r="AT140" s="37">
        <f t="shared" si="24"/>
        <v>0.32</v>
      </c>
      <c r="AU140" s="37">
        <f t="shared" si="25"/>
        <v>0.46</v>
      </c>
      <c r="AV140" s="33">
        <f t="shared" si="26"/>
        <v>0.76</v>
      </c>
      <c r="AW140" s="34" t="str">
        <f t="shared" si="27"/>
        <v>C2</v>
      </c>
      <c r="AY140" s="47">
        <v>3125</v>
      </c>
      <c r="AZ140" s="42">
        <v>0.18</v>
      </c>
      <c r="BA140" s="42">
        <v>0.35</v>
      </c>
      <c r="BB140" s="42">
        <v>0.76</v>
      </c>
      <c r="BC140" s="42">
        <v>0.85</v>
      </c>
      <c r="BD140" s="46" t="s">
        <v>116</v>
      </c>
    </row>
    <row r="141" spans="1:56" x14ac:dyDescent="0.55000000000000004">
      <c r="A141">
        <v>3126</v>
      </c>
      <c r="B141" t="s">
        <v>73</v>
      </c>
      <c r="C141">
        <v>0.215</v>
      </c>
      <c r="D141">
        <v>0</v>
      </c>
      <c r="E141" s="6">
        <v>8.1250000000000003E-2</v>
      </c>
      <c r="F141">
        <v>3.95</v>
      </c>
      <c r="G141">
        <v>0.22</v>
      </c>
      <c r="H141">
        <v>0.32</v>
      </c>
      <c r="J141">
        <v>3126</v>
      </c>
      <c r="K141" t="s">
        <v>73</v>
      </c>
      <c r="L141">
        <v>0.45</v>
      </c>
      <c r="M141">
        <v>0</v>
      </c>
      <c r="N141" s="6">
        <v>6.9444444444444434E-2</v>
      </c>
      <c r="O141">
        <v>4.82</v>
      </c>
      <c r="P141">
        <v>0.47</v>
      </c>
      <c r="Q141">
        <v>0.48</v>
      </c>
      <c r="S141">
        <v>3126</v>
      </c>
      <c r="T141" t="s">
        <v>73</v>
      </c>
      <c r="U141">
        <v>0.61099999999999999</v>
      </c>
      <c r="V141">
        <v>0</v>
      </c>
      <c r="W141" s="6">
        <v>8.6805555555555566E-2</v>
      </c>
      <c r="X141">
        <v>5.15</v>
      </c>
      <c r="Y141">
        <v>0.63</v>
      </c>
      <c r="Z141">
        <v>0.59</v>
      </c>
      <c r="AB141">
        <v>3126</v>
      </c>
      <c r="AC141" t="s">
        <v>73</v>
      </c>
      <c r="AD141">
        <v>0.73899999999999999</v>
      </c>
      <c r="AE141">
        <v>0</v>
      </c>
      <c r="AF141" s="6">
        <v>6.5972222222222224E-2</v>
      </c>
      <c r="AG141">
        <v>5.15</v>
      </c>
      <c r="AH141">
        <v>0.77</v>
      </c>
      <c r="AI141">
        <v>1</v>
      </c>
      <c r="AK141" s="35">
        <f t="shared" si="17"/>
        <v>3126</v>
      </c>
      <c r="AL141" s="32">
        <f t="shared" si="18"/>
        <v>0.32</v>
      </c>
      <c r="AM141" s="37">
        <f t="shared" si="19"/>
        <v>0.48</v>
      </c>
      <c r="AN141" s="37">
        <f t="shared" si="20"/>
        <v>0.59</v>
      </c>
      <c r="AO141" s="33">
        <f t="shared" si="21"/>
        <v>1</v>
      </c>
      <c r="AP141" s="36"/>
      <c r="AR141" s="31">
        <f t="shared" si="22"/>
        <v>3126</v>
      </c>
      <c r="AS141" s="32">
        <f t="shared" si="23"/>
        <v>0.32</v>
      </c>
      <c r="AT141" s="37">
        <f t="shared" si="24"/>
        <v>0.48</v>
      </c>
      <c r="AU141" s="37">
        <f t="shared" si="25"/>
        <v>0.59</v>
      </c>
      <c r="AV141" s="33">
        <f t="shared" si="26"/>
        <v>1</v>
      </c>
      <c r="AW141" s="34" t="str">
        <f t="shared" si="27"/>
        <v>C3</v>
      </c>
      <c r="AY141" s="47">
        <v>3126</v>
      </c>
      <c r="AZ141" s="42">
        <v>0.33</v>
      </c>
      <c r="BA141" s="42">
        <v>0.51</v>
      </c>
      <c r="BB141" s="42">
        <v>1</v>
      </c>
      <c r="BC141" s="42">
        <v>1</v>
      </c>
      <c r="BD141" s="46" t="s">
        <v>118</v>
      </c>
    </row>
    <row r="142" spans="1:56" x14ac:dyDescent="0.55000000000000004">
      <c r="A142">
        <v>3127</v>
      </c>
      <c r="B142" t="s">
        <v>73</v>
      </c>
      <c r="C142">
        <v>0.17</v>
      </c>
      <c r="D142">
        <v>0</v>
      </c>
      <c r="E142" s="6">
        <v>8.1250000000000003E-2</v>
      </c>
      <c r="F142">
        <v>3.36</v>
      </c>
      <c r="G142">
        <v>0.18</v>
      </c>
      <c r="H142">
        <v>0.3</v>
      </c>
      <c r="J142">
        <v>3127</v>
      </c>
      <c r="K142" t="s">
        <v>73</v>
      </c>
      <c r="L142">
        <v>0.29199999999999998</v>
      </c>
      <c r="M142">
        <v>0</v>
      </c>
      <c r="N142" s="6">
        <v>6.5972222222222224E-2</v>
      </c>
      <c r="O142">
        <v>3.94</v>
      </c>
      <c r="P142">
        <v>0.31</v>
      </c>
      <c r="Q142">
        <v>0.41</v>
      </c>
      <c r="S142">
        <v>3127</v>
      </c>
      <c r="T142" t="s">
        <v>73</v>
      </c>
      <c r="U142">
        <v>0.318</v>
      </c>
      <c r="V142">
        <v>0</v>
      </c>
      <c r="W142" s="6">
        <v>8.6805555555555566E-2</v>
      </c>
      <c r="X142">
        <v>3.86</v>
      </c>
      <c r="Y142">
        <v>0.33</v>
      </c>
      <c r="Z142">
        <v>0.44</v>
      </c>
      <c r="AB142">
        <v>3127</v>
      </c>
      <c r="AC142" t="s">
        <v>73</v>
      </c>
      <c r="AD142">
        <v>0.35599999999999998</v>
      </c>
      <c r="AE142">
        <v>0</v>
      </c>
      <c r="AF142" s="6">
        <v>6.5972222222222224E-2</v>
      </c>
      <c r="AG142">
        <v>4.13</v>
      </c>
      <c r="AH142">
        <v>0.37</v>
      </c>
      <c r="AI142">
        <v>0.47</v>
      </c>
      <c r="AK142" s="35">
        <f t="shared" si="17"/>
        <v>3127</v>
      </c>
      <c r="AL142" s="32">
        <f t="shared" si="18"/>
        <v>0.3</v>
      </c>
      <c r="AM142" s="37">
        <f t="shared" si="19"/>
        <v>0.41</v>
      </c>
      <c r="AN142" s="37">
        <f t="shared" si="20"/>
        <v>0.44</v>
      </c>
      <c r="AO142" s="33">
        <f t="shared" si="21"/>
        <v>0.47</v>
      </c>
      <c r="AP142" s="36"/>
      <c r="AR142" s="31">
        <f t="shared" si="22"/>
        <v>3127</v>
      </c>
      <c r="AS142" s="32">
        <f t="shared" si="23"/>
        <v>0.3</v>
      </c>
      <c r="AT142" s="37">
        <f t="shared" si="24"/>
        <v>0.41</v>
      </c>
      <c r="AU142" s="37">
        <f t="shared" si="25"/>
        <v>0.44</v>
      </c>
      <c r="AV142" s="33">
        <f t="shared" si="26"/>
        <v>0.47</v>
      </c>
      <c r="AW142" s="34" t="str">
        <f t="shared" si="27"/>
        <v>C2</v>
      </c>
      <c r="AY142" s="47">
        <v>3127</v>
      </c>
      <c r="AZ142" s="42">
        <v>0.31</v>
      </c>
      <c r="BA142" s="42">
        <v>0.42</v>
      </c>
      <c r="BB142" s="42">
        <v>0.48</v>
      </c>
      <c r="BC142" s="42">
        <v>0.5</v>
      </c>
      <c r="BD142" s="46" t="s">
        <v>116</v>
      </c>
    </row>
    <row r="143" spans="1:56" x14ac:dyDescent="0.55000000000000004">
      <c r="A143">
        <v>3128</v>
      </c>
      <c r="B143" t="s">
        <v>73</v>
      </c>
      <c r="C143">
        <v>1.9E-2</v>
      </c>
      <c r="D143">
        <v>0</v>
      </c>
      <c r="E143" s="6">
        <v>8.6805555555555566E-2</v>
      </c>
      <c r="F143">
        <v>2.5099999999999998</v>
      </c>
      <c r="G143">
        <v>0.03</v>
      </c>
      <c r="H143">
        <v>0.17</v>
      </c>
      <c r="J143">
        <v>3128</v>
      </c>
      <c r="K143" t="s">
        <v>73</v>
      </c>
      <c r="L143">
        <v>7.9000000000000001E-2</v>
      </c>
      <c r="M143">
        <v>0</v>
      </c>
      <c r="N143" s="6">
        <v>7.2916666666666671E-2</v>
      </c>
      <c r="O143">
        <v>3.66</v>
      </c>
      <c r="P143">
        <v>0.14000000000000001</v>
      </c>
      <c r="Q143">
        <v>0.35</v>
      </c>
      <c r="S143">
        <v>3128</v>
      </c>
      <c r="T143" t="s">
        <v>73</v>
      </c>
      <c r="U143">
        <v>0.20100000000000001</v>
      </c>
      <c r="V143">
        <v>0</v>
      </c>
      <c r="W143" s="6">
        <v>8.6805555555555566E-2</v>
      </c>
      <c r="X143">
        <v>4.01</v>
      </c>
      <c r="Y143">
        <v>0.35</v>
      </c>
      <c r="Z143">
        <v>0.7</v>
      </c>
      <c r="AB143">
        <v>3128</v>
      </c>
      <c r="AC143" t="s">
        <v>73</v>
      </c>
      <c r="AD143">
        <v>0.21299999999999999</v>
      </c>
      <c r="AE143">
        <v>0</v>
      </c>
      <c r="AF143" s="6">
        <v>6.5972222222222224E-2</v>
      </c>
      <c r="AG143">
        <v>4.0599999999999996</v>
      </c>
      <c r="AH143">
        <v>0.37</v>
      </c>
      <c r="AI143">
        <v>0.71</v>
      </c>
      <c r="AK143" s="35">
        <f t="shared" si="17"/>
        <v>3128</v>
      </c>
      <c r="AL143" s="32">
        <f t="shared" si="18"/>
        <v>0.17</v>
      </c>
      <c r="AM143" s="37">
        <f t="shared" si="19"/>
        <v>0.35</v>
      </c>
      <c r="AN143" s="37">
        <f t="shared" si="20"/>
        <v>0.7</v>
      </c>
      <c r="AO143" s="33">
        <f t="shared" si="21"/>
        <v>0.71</v>
      </c>
      <c r="AP143" s="36"/>
      <c r="AR143" s="31">
        <f t="shared" si="22"/>
        <v>3128</v>
      </c>
      <c r="AS143" s="32">
        <f t="shared" si="23"/>
        <v>0.17</v>
      </c>
      <c r="AT143" s="37">
        <f t="shared" si="24"/>
        <v>0.35</v>
      </c>
      <c r="AU143" s="37">
        <f t="shared" si="25"/>
        <v>0.7</v>
      </c>
      <c r="AV143" s="33">
        <f t="shared" si="26"/>
        <v>0.71</v>
      </c>
      <c r="AW143" s="34" t="str">
        <f t="shared" si="27"/>
        <v>C2</v>
      </c>
      <c r="AY143" s="47">
        <v>3128</v>
      </c>
      <c r="AZ143" s="42">
        <v>0.17</v>
      </c>
      <c r="BA143" s="42">
        <v>0.38</v>
      </c>
      <c r="BB143" s="42">
        <v>0.7</v>
      </c>
      <c r="BC143" s="42">
        <v>0.74</v>
      </c>
      <c r="BD143" s="46" t="s">
        <v>116</v>
      </c>
    </row>
    <row r="144" spans="1:56" x14ac:dyDescent="0.55000000000000004">
      <c r="A144">
        <v>3129</v>
      </c>
      <c r="B144" t="s">
        <v>73</v>
      </c>
      <c r="C144">
        <v>8.9999999999999993E-3</v>
      </c>
      <c r="D144">
        <v>0</v>
      </c>
      <c r="E144" s="6">
        <v>7.9861111111111105E-2</v>
      </c>
      <c r="F144">
        <v>1.28</v>
      </c>
      <c r="G144">
        <v>0.09</v>
      </c>
      <c r="H144">
        <v>0.2</v>
      </c>
      <c r="J144">
        <v>3129</v>
      </c>
      <c r="K144" t="s">
        <v>73</v>
      </c>
      <c r="L144">
        <v>3.5999999999999997E-2</v>
      </c>
      <c r="M144">
        <v>0</v>
      </c>
      <c r="N144" s="6">
        <v>6.5972222222222224E-2</v>
      </c>
      <c r="O144">
        <v>1.9</v>
      </c>
      <c r="P144">
        <v>0.36</v>
      </c>
      <c r="Q144">
        <v>0.41</v>
      </c>
      <c r="S144">
        <v>3129</v>
      </c>
      <c r="T144" t="s">
        <v>73</v>
      </c>
      <c r="U144">
        <v>5.8000000000000003E-2</v>
      </c>
      <c r="V144">
        <v>0</v>
      </c>
      <c r="W144" s="6">
        <v>8.6805555555555566E-2</v>
      </c>
      <c r="X144">
        <v>2.15</v>
      </c>
      <c r="Y144">
        <v>0.56999999999999995</v>
      </c>
      <c r="Z144">
        <v>0.54</v>
      </c>
      <c r="AB144">
        <v>3129</v>
      </c>
      <c r="AC144" t="s">
        <v>73</v>
      </c>
      <c r="AD144">
        <v>9.4E-2</v>
      </c>
      <c r="AE144">
        <v>0</v>
      </c>
      <c r="AF144" s="6">
        <v>6.5972222222222224E-2</v>
      </c>
      <c r="AG144">
        <v>2.36</v>
      </c>
      <c r="AH144">
        <v>0.92</v>
      </c>
      <c r="AI144">
        <v>0.76</v>
      </c>
      <c r="AK144" s="35">
        <f t="shared" si="17"/>
        <v>3129</v>
      </c>
      <c r="AL144" s="32">
        <f t="shared" si="18"/>
        <v>0.2</v>
      </c>
      <c r="AM144" s="37">
        <f t="shared" si="19"/>
        <v>0.41</v>
      </c>
      <c r="AN144" s="37">
        <f t="shared" si="20"/>
        <v>0.54</v>
      </c>
      <c r="AO144" s="33">
        <f t="shared" si="21"/>
        <v>0.76</v>
      </c>
      <c r="AP144" s="36"/>
      <c r="AR144" s="31">
        <f t="shared" si="22"/>
        <v>3129</v>
      </c>
      <c r="AS144" s="32">
        <f t="shared" si="23"/>
        <v>0.2</v>
      </c>
      <c r="AT144" s="37">
        <f t="shared" si="24"/>
        <v>0.41</v>
      </c>
      <c r="AU144" s="37">
        <f t="shared" si="25"/>
        <v>0.54</v>
      </c>
      <c r="AV144" s="33">
        <f t="shared" si="26"/>
        <v>0.76</v>
      </c>
      <c r="AW144" s="34" t="str">
        <f t="shared" si="27"/>
        <v>C2</v>
      </c>
      <c r="AY144" s="47">
        <v>3129</v>
      </c>
      <c r="AZ144" s="42">
        <v>0.21</v>
      </c>
      <c r="BA144" s="42">
        <v>0.48</v>
      </c>
      <c r="BB144" s="42">
        <v>0.79</v>
      </c>
      <c r="BC144" s="42">
        <v>1</v>
      </c>
      <c r="BD144" s="46" t="s">
        <v>116</v>
      </c>
    </row>
    <row r="145" spans="1:56" x14ac:dyDescent="0.55000000000000004">
      <c r="A145">
        <v>3130</v>
      </c>
      <c r="B145" t="s">
        <v>73</v>
      </c>
      <c r="C145">
        <v>8.0000000000000002E-3</v>
      </c>
      <c r="D145">
        <v>0</v>
      </c>
      <c r="E145" s="6">
        <v>8.3333333333333329E-2</v>
      </c>
      <c r="F145">
        <v>0.59</v>
      </c>
      <c r="G145">
        <v>0.15</v>
      </c>
      <c r="H145">
        <v>0.31</v>
      </c>
      <c r="J145">
        <v>3130</v>
      </c>
      <c r="K145" t="s">
        <v>73</v>
      </c>
      <c r="L145">
        <v>0.03</v>
      </c>
      <c r="M145">
        <v>0</v>
      </c>
      <c r="N145" s="6">
        <v>6.9444444444444434E-2</v>
      </c>
      <c r="O145">
        <v>1.05</v>
      </c>
      <c r="P145">
        <v>0.59</v>
      </c>
      <c r="Q145">
        <v>0.56000000000000005</v>
      </c>
      <c r="S145">
        <v>3130</v>
      </c>
      <c r="T145" t="s">
        <v>73</v>
      </c>
      <c r="U145">
        <v>5.8999999999999997E-2</v>
      </c>
      <c r="V145">
        <v>0</v>
      </c>
      <c r="W145" s="6">
        <v>8.6805555555555566E-2</v>
      </c>
      <c r="X145">
        <v>1.27</v>
      </c>
      <c r="Y145">
        <v>1.1599999999999999</v>
      </c>
      <c r="Z145">
        <v>0.9</v>
      </c>
      <c r="AB145">
        <v>3130</v>
      </c>
      <c r="AC145" t="s">
        <v>73</v>
      </c>
      <c r="AD145">
        <v>0.08</v>
      </c>
      <c r="AE145">
        <v>0</v>
      </c>
      <c r="AF145" s="6">
        <v>6.5972222222222224E-2</v>
      </c>
      <c r="AG145">
        <v>1.64</v>
      </c>
      <c r="AH145">
        <v>1.57</v>
      </c>
      <c r="AI145">
        <v>0.97</v>
      </c>
      <c r="AK145" s="35">
        <f t="shared" si="17"/>
        <v>3130</v>
      </c>
      <c r="AL145" s="32">
        <f t="shared" si="18"/>
        <v>0.31</v>
      </c>
      <c r="AM145" s="37">
        <f t="shared" si="19"/>
        <v>0.56000000000000005</v>
      </c>
      <c r="AN145" s="37">
        <f t="shared" si="20"/>
        <v>0.9</v>
      </c>
      <c r="AO145" s="33">
        <f t="shared" si="21"/>
        <v>0.97</v>
      </c>
      <c r="AP145" s="36"/>
      <c r="AR145" s="31">
        <f t="shared" si="22"/>
        <v>3130</v>
      </c>
      <c r="AS145" s="32">
        <f t="shared" si="23"/>
        <v>0.31</v>
      </c>
      <c r="AT145" s="37">
        <f t="shared" si="24"/>
        <v>0.56000000000000005</v>
      </c>
      <c r="AU145" s="37">
        <f t="shared" si="25"/>
        <v>0.9</v>
      </c>
      <c r="AV145" s="33">
        <f t="shared" si="26"/>
        <v>0.97</v>
      </c>
      <c r="AW145" s="34" t="str">
        <f t="shared" si="27"/>
        <v>C3</v>
      </c>
      <c r="AY145" s="47">
        <v>3130</v>
      </c>
      <c r="AZ145" s="42">
        <v>0.32</v>
      </c>
      <c r="BA145" s="42">
        <v>0.63</v>
      </c>
      <c r="BB145" s="42">
        <v>1</v>
      </c>
      <c r="BC145" s="42">
        <v>1</v>
      </c>
      <c r="BD145" s="46" t="s">
        <v>118</v>
      </c>
    </row>
    <row r="146" spans="1:56" x14ac:dyDescent="0.55000000000000004">
      <c r="A146">
        <v>3131</v>
      </c>
      <c r="B146" t="s">
        <v>73</v>
      </c>
      <c r="C146">
        <v>2.1000000000000001E-2</v>
      </c>
      <c r="D146">
        <v>0</v>
      </c>
      <c r="E146" s="6">
        <v>7.9861111111111105E-2</v>
      </c>
      <c r="F146">
        <v>2.98</v>
      </c>
      <c r="G146">
        <v>0.09</v>
      </c>
      <c r="H146">
        <v>0.2</v>
      </c>
      <c r="J146">
        <v>3131</v>
      </c>
      <c r="K146" t="s">
        <v>73</v>
      </c>
      <c r="L146">
        <v>8.4000000000000005E-2</v>
      </c>
      <c r="M146">
        <v>0</v>
      </c>
      <c r="N146" s="6">
        <v>6.9444444444444434E-2</v>
      </c>
      <c r="O146">
        <v>4.41</v>
      </c>
      <c r="P146">
        <v>0.36</v>
      </c>
      <c r="Q146">
        <v>0.41</v>
      </c>
      <c r="S146">
        <v>3131</v>
      </c>
      <c r="T146" t="s">
        <v>73</v>
      </c>
      <c r="U146">
        <v>0.14899999999999999</v>
      </c>
      <c r="V146">
        <v>0</v>
      </c>
      <c r="W146" s="6">
        <v>8.6805555555555566E-2</v>
      </c>
      <c r="X146">
        <v>5.09</v>
      </c>
      <c r="Y146">
        <v>0.63</v>
      </c>
      <c r="Z146">
        <v>0.57999999999999996</v>
      </c>
      <c r="AB146">
        <v>3131</v>
      </c>
      <c r="AC146" t="s">
        <v>73</v>
      </c>
      <c r="AD146">
        <v>0.22600000000000001</v>
      </c>
      <c r="AE146">
        <v>0</v>
      </c>
      <c r="AF146" s="6">
        <v>6.5972222222222224E-2</v>
      </c>
      <c r="AG146">
        <v>5.31</v>
      </c>
      <c r="AH146">
        <v>0.95</v>
      </c>
      <c r="AI146">
        <v>0.89</v>
      </c>
      <c r="AK146" s="35">
        <f t="shared" si="17"/>
        <v>3131</v>
      </c>
      <c r="AL146" s="32">
        <f t="shared" si="18"/>
        <v>0.2</v>
      </c>
      <c r="AM146" s="37">
        <f t="shared" si="19"/>
        <v>0.41</v>
      </c>
      <c r="AN146" s="37">
        <f t="shared" si="20"/>
        <v>0.57999999999999996</v>
      </c>
      <c r="AO146" s="33">
        <f t="shared" si="21"/>
        <v>0.89</v>
      </c>
      <c r="AP146" s="36"/>
      <c r="AR146" s="31">
        <f t="shared" si="22"/>
        <v>3131</v>
      </c>
      <c r="AS146" s="32">
        <f t="shared" si="23"/>
        <v>0.2</v>
      </c>
      <c r="AT146" s="37">
        <f t="shared" si="24"/>
        <v>0.41</v>
      </c>
      <c r="AU146" s="37">
        <f t="shared" si="25"/>
        <v>0.57999999999999996</v>
      </c>
      <c r="AV146" s="33">
        <f t="shared" si="26"/>
        <v>0.89</v>
      </c>
      <c r="AW146" s="34" t="str">
        <f t="shared" si="27"/>
        <v>C3</v>
      </c>
      <c r="AY146" s="47">
        <v>3131</v>
      </c>
      <c r="AZ146" s="42">
        <v>0.21</v>
      </c>
      <c r="BA146" s="42">
        <v>0.48</v>
      </c>
      <c r="BB146" s="42">
        <v>0.92</v>
      </c>
      <c r="BC146" s="42">
        <v>1</v>
      </c>
      <c r="BD146" s="46" t="s">
        <v>118</v>
      </c>
    </row>
    <row r="147" spans="1:56" x14ac:dyDescent="0.55000000000000004">
      <c r="A147">
        <v>3132</v>
      </c>
      <c r="B147" t="s">
        <v>73</v>
      </c>
      <c r="C147">
        <v>2.7E-2</v>
      </c>
      <c r="D147">
        <v>0</v>
      </c>
      <c r="E147" s="6">
        <v>7.9861111111111105E-2</v>
      </c>
      <c r="F147">
        <v>3.01</v>
      </c>
      <c r="G147">
        <v>0.13</v>
      </c>
      <c r="H147">
        <v>0.24</v>
      </c>
      <c r="J147">
        <v>3132</v>
      </c>
      <c r="K147" t="s">
        <v>73</v>
      </c>
      <c r="L147">
        <v>0.11</v>
      </c>
      <c r="M147">
        <v>0</v>
      </c>
      <c r="N147" s="6">
        <v>6.5972222222222224E-2</v>
      </c>
      <c r="O147">
        <v>4.08</v>
      </c>
      <c r="P147">
        <v>0.51</v>
      </c>
      <c r="Q147">
        <v>0.63</v>
      </c>
      <c r="S147">
        <v>3132</v>
      </c>
      <c r="T147" t="s">
        <v>73</v>
      </c>
      <c r="U147">
        <v>0.18099999999999999</v>
      </c>
      <c r="V147">
        <v>0</v>
      </c>
      <c r="W147" s="6">
        <v>8.6805555555555566E-2</v>
      </c>
      <c r="X147">
        <v>4.12</v>
      </c>
      <c r="Y147">
        <v>0.83</v>
      </c>
      <c r="Z147">
        <v>0.85</v>
      </c>
      <c r="AB147">
        <v>3132</v>
      </c>
      <c r="AC147" t="s">
        <v>73</v>
      </c>
      <c r="AD147">
        <v>0.23200000000000001</v>
      </c>
      <c r="AE147">
        <v>0</v>
      </c>
      <c r="AF147" s="6">
        <v>6.8749999999999992E-2</v>
      </c>
      <c r="AG147">
        <v>4.7699999999999996</v>
      </c>
      <c r="AH147">
        <v>1.07</v>
      </c>
      <c r="AI147">
        <v>1</v>
      </c>
      <c r="AK147" s="35">
        <f t="shared" si="17"/>
        <v>3132</v>
      </c>
      <c r="AL147" s="32">
        <f t="shared" si="18"/>
        <v>0.24</v>
      </c>
      <c r="AM147" s="37">
        <f t="shared" si="19"/>
        <v>0.63</v>
      </c>
      <c r="AN147" s="37">
        <f t="shared" si="20"/>
        <v>0.85</v>
      </c>
      <c r="AO147" s="33">
        <f t="shared" si="21"/>
        <v>1</v>
      </c>
      <c r="AP147" s="36"/>
      <c r="AR147" s="31">
        <f t="shared" si="22"/>
        <v>3132</v>
      </c>
      <c r="AS147" s="32">
        <f t="shared" si="23"/>
        <v>0.24</v>
      </c>
      <c r="AT147" s="37">
        <f t="shared" si="24"/>
        <v>0.63</v>
      </c>
      <c r="AU147" s="37">
        <f t="shared" si="25"/>
        <v>0.85</v>
      </c>
      <c r="AV147" s="33">
        <f t="shared" si="26"/>
        <v>1</v>
      </c>
      <c r="AW147" s="34" t="str">
        <f t="shared" si="27"/>
        <v>C3</v>
      </c>
      <c r="AY147" s="47">
        <v>3132</v>
      </c>
      <c r="AZ147" s="42">
        <v>0.25</v>
      </c>
      <c r="BA147" s="42">
        <v>0.72</v>
      </c>
      <c r="BB147" s="42">
        <v>1</v>
      </c>
      <c r="BC147" s="42">
        <v>1</v>
      </c>
      <c r="BD147" s="46" t="s">
        <v>118</v>
      </c>
    </row>
    <row r="148" spans="1:56" x14ac:dyDescent="0.55000000000000004">
      <c r="A148">
        <v>3133</v>
      </c>
      <c r="B148" t="s">
        <v>73</v>
      </c>
      <c r="C148">
        <v>7.3999999999999996E-2</v>
      </c>
      <c r="D148">
        <v>0</v>
      </c>
      <c r="E148" s="6">
        <v>8.6805555555555566E-2</v>
      </c>
      <c r="F148">
        <v>3.12</v>
      </c>
      <c r="G148">
        <v>0.26</v>
      </c>
      <c r="H148">
        <v>0.37</v>
      </c>
      <c r="J148">
        <v>3133</v>
      </c>
      <c r="K148" t="s">
        <v>73</v>
      </c>
      <c r="L148">
        <v>0.29699999999999999</v>
      </c>
      <c r="M148">
        <v>0</v>
      </c>
      <c r="N148" s="6">
        <v>6.5972222222222224E-2</v>
      </c>
      <c r="O148">
        <v>4.29</v>
      </c>
      <c r="P148">
        <v>1.05</v>
      </c>
      <c r="Q148">
        <v>1</v>
      </c>
      <c r="S148">
        <v>3133</v>
      </c>
      <c r="T148" t="s">
        <v>73</v>
      </c>
      <c r="U148">
        <v>0.29699999999999999</v>
      </c>
      <c r="V148">
        <v>0</v>
      </c>
      <c r="W148" s="6">
        <v>6.5972222222222224E-2</v>
      </c>
      <c r="X148">
        <v>4.3</v>
      </c>
      <c r="Y148">
        <v>1.05</v>
      </c>
      <c r="Z148">
        <v>1</v>
      </c>
      <c r="AB148">
        <v>3133</v>
      </c>
      <c r="AC148" t="s">
        <v>73</v>
      </c>
      <c r="AD148">
        <v>0.29599999999999999</v>
      </c>
      <c r="AE148">
        <v>0</v>
      </c>
      <c r="AF148" s="6">
        <v>9.0277777777777776E-2</v>
      </c>
      <c r="AG148">
        <v>4.4000000000000004</v>
      </c>
      <c r="AH148">
        <v>1.04</v>
      </c>
      <c r="AI148">
        <v>1</v>
      </c>
      <c r="AK148" s="35">
        <f t="shared" ref="AK148:AK211" si="28">AB148</f>
        <v>3133</v>
      </c>
      <c r="AL148" s="32">
        <f t="shared" ref="AL148:AL211" si="29">H148</f>
        <v>0.37</v>
      </c>
      <c r="AM148" s="37">
        <f t="shared" ref="AM148:AM211" si="30">Q148</f>
        <v>1</v>
      </c>
      <c r="AN148" s="37">
        <f t="shared" ref="AN148:AN211" si="31">Z148</f>
        <v>1</v>
      </c>
      <c r="AO148" s="33">
        <f t="shared" ref="AO148:AO211" si="32">AI148</f>
        <v>1</v>
      </c>
      <c r="AP148" s="36"/>
      <c r="AR148" s="31">
        <f t="shared" si="22"/>
        <v>3133</v>
      </c>
      <c r="AS148" s="32">
        <f t="shared" si="23"/>
        <v>0.37</v>
      </c>
      <c r="AT148" s="37">
        <f t="shared" si="24"/>
        <v>1</v>
      </c>
      <c r="AU148" s="37">
        <f t="shared" si="25"/>
        <v>1</v>
      </c>
      <c r="AV148" s="33">
        <f t="shared" si="26"/>
        <v>1</v>
      </c>
      <c r="AW148" s="34" t="str">
        <f t="shared" si="27"/>
        <v>C3</v>
      </c>
      <c r="AY148" s="47">
        <v>3133</v>
      </c>
      <c r="AZ148" s="42">
        <v>0.38</v>
      </c>
      <c r="BA148" s="42">
        <v>1</v>
      </c>
      <c r="BB148" s="42">
        <v>1</v>
      </c>
      <c r="BC148" s="42">
        <v>1</v>
      </c>
      <c r="BD148" s="46" t="s">
        <v>118</v>
      </c>
    </row>
    <row r="149" spans="1:56" x14ac:dyDescent="0.55000000000000004">
      <c r="A149">
        <v>3134</v>
      </c>
      <c r="B149" t="s">
        <v>73</v>
      </c>
      <c r="C149">
        <v>4.9000000000000002E-2</v>
      </c>
      <c r="D149">
        <v>0</v>
      </c>
      <c r="E149" s="6">
        <v>8.3333333333333329E-2</v>
      </c>
      <c r="F149">
        <v>2.0299999999999998</v>
      </c>
      <c r="G149">
        <v>0.12</v>
      </c>
      <c r="H149">
        <v>0.25</v>
      </c>
      <c r="J149">
        <v>3134</v>
      </c>
      <c r="K149" t="s">
        <v>73</v>
      </c>
      <c r="L149">
        <v>0.215</v>
      </c>
      <c r="M149">
        <v>0</v>
      </c>
      <c r="N149" s="6">
        <v>6.9444444444444434E-2</v>
      </c>
      <c r="O149">
        <v>2.79</v>
      </c>
      <c r="P149">
        <v>0.52</v>
      </c>
      <c r="Q149">
        <v>0.76</v>
      </c>
      <c r="S149">
        <v>3134</v>
      </c>
      <c r="T149" t="s">
        <v>73</v>
      </c>
      <c r="U149">
        <v>0.33600000000000002</v>
      </c>
      <c r="V149">
        <v>0</v>
      </c>
      <c r="W149" s="6">
        <v>8.6805555555555566E-2</v>
      </c>
      <c r="X149">
        <v>2.83</v>
      </c>
      <c r="Y149">
        <v>0.81</v>
      </c>
      <c r="Z149">
        <v>0.9</v>
      </c>
      <c r="AB149">
        <v>3134</v>
      </c>
      <c r="AC149" t="s">
        <v>73</v>
      </c>
      <c r="AD149">
        <v>0.35499999999999998</v>
      </c>
      <c r="AE149">
        <v>0</v>
      </c>
      <c r="AF149" s="6">
        <v>6.5972222222222224E-2</v>
      </c>
      <c r="AG149">
        <v>3.09</v>
      </c>
      <c r="AH149">
        <v>0.86</v>
      </c>
      <c r="AI149">
        <v>0.93</v>
      </c>
      <c r="AK149" s="35">
        <f t="shared" si="28"/>
        <v>3134</v>
      </c>
      <c r="AL149" s="32">
        <f t="shared" si="29"/>
        <v>0.25</v>
      </c>
      <c r="AM149" s="37">
        <f t="shared" si="30"/>
        <v>0.76</v>
      </c>
      <c r="AN149" s="37">
        <f t="shared" si="31"/>
        <v>0.9</v>
      </c>
      <c r="AO149" s="33">
        <f t="shared" si="32"/>
        <v>0.93</v>
      </c>
      <c r="AP149" s="36"/>
      <c r="AR149" s="31">
        <f t="shared" si="22"/>
        <v>3134</v>
      </c>
      <c r="AS149" s="32">
        <f t="shared" si="23"/>
        <v>0.25</v>
      </c>
      <c r="AT149" s="37">
        <f t="shared" si="24"/>
        <v>0.76</v>
      </c>
      <c r="AU149" s="37">
        <f t="shared" si="25"/>
        <v>0.9</v>
      </c>
      <c r="AV149" s="33">
        <f t="shared" si="26"/>
        <v>0.93</v>
      </c>
      <c r="AW149" s="34" t="str">
        <f t="shared" si="27"/>
        <v>C3</v>
      </c>
      <c r="AY149" s="47">
        <v>3134</v>
      </c>
      <c r="AZ149" s="42">
        <v>0.25</v>
      </c>
      <c r="BA149" s="42">
        <v>0.83</v>
      </c>
      <c r="BB149" s="42">
        <v>0.93</v>
      </c>
      <c r="BC149" s="42">
        <v>1</v>
      </c>
      <c r="BD149" s="46" t="s">
        <v>118</v>
      </c>
    </row>
    <row r="150" spans="1:56" x14ac:dyDescent="0.55000000000000004">
      <c r="A150">
        <v>3135</v>
      </c>
      <c r="B150" t="s">
        <v>73</v>
      </c>
      <c r="C150">
        <v>3.9E-2</v>
      </c>
      <c r="D150">
        <v>0</v>
      </c>
      <c r="E150" s="6">
        <v>8.3333333333333329E-2</v>
      </c>
      <c r="F150">
        <v>2.41</v>
      </c>
      <c r="G150">
        <v>0.17</v>
      </c>
      <c r="H150">
        <v>0.28000000000000003</v>
      </c>
      <c r="J150">
        <v>3135</v>
      </c>
      <c r="K150" t="s">
        <v>73</v>
      </c>
      <c r="L150">
        <v>0.17799999999999999</v>
      </c>
      <c r="M150">
        <v>0</v>
      </c>
      <c r="N150" s="6">
        <v>6.6666666666666666E-2</v>
      </c>
      <c r="O150">
        <v>3.58</v>
      </c>
      <c r="P150">
        <v>0.77</v>
      </c>
      <c r="Q150">
        <v>0.66</v>
      </c>
      <c r="S150">
        <v>3135</v>
      </c>
      <c r="T150" t="s">
        <v>73</v>
      </c>
      <c r="U150">
        <v>0.252</v>
      </c>
      <c r="V150">
        <v>0</v>
      </c>
      <c r="W150" s="6">
        <v>7.3611111111111113E-2</v>
      </c>
      <c r="X150">
        <v>3.66</v>
      </c>
      <c r="Y150">
        <v>1.1000000000000001</v>
      </c>
      <c r="Z150">
        <v>1</v>
      </c>
      <c r="AB150">
        <v>3135</v>
      </c>
      <c r="AC150" t="s">
        <v>73</v>
      </c>
      <c r="AD150">
        <v>0.252</v>
      </c>
      <c r="AE150">
        <v>0</v>
      </c>
      <c r="AF150" s="6">
        <v>7.4999999999999997E-2</v>
      </c>
      <c r="AG150">
        <v>3.63</v>
      </c>
      <c r="AH150">
        <v>1.1000000000000001</v>
      </c>
      <c r="AI150">
        <v>1</v>
      </c>
      <c r="AK150" s="35">
        <f t="shared" si="28"/>
        <v>3135</v>
      </c>
      <c r="AL150" s="32">
        <f t="shared" si="29"/>
        <v>0.28000000000000003</v>
      </c>
      <c r="AM150" s="37">
        <f t="shared" si="30"/>
        <v>0.66</v>
      </c>
      <c r="AN150" s="37">
        <f t="shared" si="31"/>
        <v>1</v>
      </c>
      <c r="AO150" s="33">
        <f t="shared" si="32"/>
        <v>1</v>
      </c>
      <c r="AP150" s="36"/>
      <c r="AR150" s="31">
        <f t="shared" si="22"/>
        <v>3135</v>
      </c>
      <c r="AS150" s="32">
        <f t="shared" si="23"/>
        <v>0.28000000000000003</v>
      </c>
      <c r="AT150" s="37">
        <f t="shared" si="24"/>
        <v>0.66</v>
      </c>
      <c r="AU150" s="37">
        <f t="shared" si="25"/>
        <v>1</v>
      </c>
      <c r="AV150" s="33">
        <f t="shared" si="26"/>
        <v>1</v>
      </c>
      <c r="AW150" s="34" t="str">
        <f t="shared" si="27"/>
        <v>C3</v>
      </c>
      <c r="AY150" s="47">
        <v>3135</v>
      </c>
      <c r="AZ150" s="42">
        <v>0.28999999999999998</v>
      </c>
      <c r="BA150" s="42">
        <v>0.92</v>
      </c>
      <c r="BB150" s="42">
        <v>1</v>
      </c>
      <c r="BC150" s="42">
        <v>1</v>
      </c>
      <c r="BD150" s="46" t="s">
        <v>118</v>
      </c>
    </row>
    <row r="151" spans="1:56" x14ac:dyDescent="0.55000000000000004">
      <c r="A151">
        <v>3136</v>
      </c>
      <c r="B151" t="s">
        <v>73</v>
      </c>
      <c r="C151">
        <v>3.2000000000000001E-2</v>
      </c>
      <c r="D151">
        <v>0</v>
      </c>
      <c r="E151" s="6">
        <v>8.3333333333333329E-2</v>
      </c>
      <c r="F151">
        <v>2.2799999999999998</v>
      </c>
      <c r="G151">
        <v>0.14000000000000001</v>
      </c>
      <c r="H151">
        <v>0.25</v>
      </c>
      <c r="J151">
        <v>3136</v>
      </c>
      <c r="K151" t="s">
        <v>73</v>
      </c>
      <c r="L151">
        <v>0.14899999999999999</v>
      </c>
      <c r="M151">
        <v>0</v>
      </c>
      <c r="N151" s="6">
        <v>6.6666666666666666E-2</v>
      </c>
      <c r="O151">
        <v>3.45</v>
      </c>
      <c r="P151">
        <v>0.65</v>
      </c>
      <c r="Q151">
        <v>0.59</v>
      </c>
      <c r="S151">
        <v>3136</v>
      </c>
      <c r="T151" t="s">
        <v>73</v>
      </c>
      <c r="U151">
        <v>0.23200000000000001</v>
      </c>
      <c r="V151">
        <v>0</v>
      </c>
      <c r="W151" s="6">
        <v>8.6805555555555566E-2</v>
      </c>
      <c r="X151">
        <v>3.69</v>
      </c>
      <c r="Y151">
        <v>1.01</v>
      </c>
      <c r="Z151">
        <v>1</v>
      </c>
      <c r="AB151">
        <v>3136</v>
      </c>
      <c r="AC151" t="s">
        <v>73</v>
      </c>
      <c r="AD151">
        <v>0.247</v>
      </c>
      <c r="AE151">
        <v>0</v>
      </c>
      <c r="AF151" s="6">
        <v>6.1805555555555558E-2</v>
      </c>
      <c r="AG151">
        <v>3.64</v>
      </c>
      <c r="AH151">
        <v>1.08</v>
      </c>
      <c r="AI151">
        <v>1</v>
      </c>
      <c r="AK151" s="35">
        <f t="shared" si="28"/>
        <v>3136</v>
      </c>
      <c r="AL151" s="32">
        <f t="shared" si="29"/>
        <v>0.25</v>
      </c>
      <c r="AM151" s="37">
        <f t="shared" si="30"/>
        <v>0.59</v>
      </c>
      <c r="AN151" s="37">
        <f t="shared" si="31"/>
        <v>1</v>
      </c>
      <c r="AO151" s="33">
        <f t="shared" si="32"/>
        <v>1</v>
      </c>
      <c r="AP151" s="36"/>
      <c r="AR151" s="31">
        <f t="shared" si="22"/>
        <v>3136</v>
      </c>
      <c r="AS151" s="32">
        <f t="shared" si="23"/>
        <v>0.25</v>
      </c>
      <c r="AT151" s="37">
        <f t="shared" si="24"/>
        <v>0.59</v>
      </c>
      <c r="AU151" s="37">
        <f t="shared" si="25"/>
        <v>1</v>
      </c>
      <c r="AV151" s="33">
        <f t="shared" si="26"/>
        <v>1</v>
      </c>
      <c r="AW151" s="34" t="str">
        <f t="shared" si="27"/>
        <v>C3</v>
      </c>
      <c r="AY151" s="47">
        <v>3136</v>
      </c>
      <c r="AZ151" s="42">
        <v>0.26</v>
      </c>
      <c r="BA151" s="42">
        <v>0.73</v>
      </c>
      <c r="BB151" s="42">
        <v>1</v>
      </c>
      <c r="BC151" s="42">
        <v>1</v>
      </c>
      <c r="BD151" s="46" t="s">
        <v>118</v>
      </c>
    </row>
    <row r="152" spans="1:56" x14ac:dyDescent="0.55000000000000004">
      <c r="A152">
        <v>3137</v>
      </c>
      <c r="B152" t="s">
        <v>73</v>
      </c>
      <c r="C152">
        <v>2.7E-2</v>
      </c>
      <c r="D152">
        <v>0</v>
      </c>
      <c r="E152" s="6">
        <v>8.3333333333333329E-2</v>
      </c>
      <c r="F152">
        <v>3</v>
      </c>
      <c r="G152">
        <v>0.13</v>
      </c>
      <c r="H152">
        <v>0.24</v>
      </c>
      <c r="J152">
        <v>3137</v>
      </c>
      <c r="K152" t="s">
        <v>73</v>
      </c>
      <c r="L152">
        <v>0.13</v>
      </c>
      <c r="M152">
        <v>0</v>
      </c>
      <c r="N152" s="6">
        <v>6.5972222222222224E-2</v>
      </c>
      <c r="O152">
        <v>4.49</v>
      </c>
      <c r="P152">
        <v>0.6</v>
      </c>
      <c r="Q152">
        <v>0.56999999999999995</v>
      </c>
      <c r="S152">
        <v>3137</v>
      </c>
      <c r="T152" t="s">
        <v>73</v>
      </c>
      <c r="U152">
        <v>0.20799999999999999</v>
      </c>
      <c r="V152">
        <v>0</v>
      </c>
      <c r="W152" s="6">
        <v>8.7500000000000008E-2</v>
      </c>
      <c r="X152">
        <v>4.74</v>
      </c>
      <c r="Y152">
        <v>0.96</v>
      </c>
      <c r="Z152">
        <v>1</v>
      </c>
      <c r="AB152">
        <v>3137</v>
      </c>
      <c r="AC152" t="s">
        <v>73</v>
      </c>
      <c r="AD152">
        <v>0.223</v>
      </c>
      <c r="AE152">
        <v>0</v>
      </c>
      <c r="AF152" s="6">
        <v>6.1805555555555558E-2</v>
      </c>
      <c r="AG152">
        <v>4.87</v>
      </c>
      <c r="AH152">
        <v>1.04</v>
      </c>
      <c r="AI152">
        <v>1</v>
      </c>
      <c r="AK152" s="35">
        <f t="shared" si="28"/>
        <v>3137</v>
      </c>
      <c r="AL152" s="32">
        <f t="shared" si="29"/>
        <v>0.24</v>
      </c>
      <c r="AM152" s="37">
        <f t="shared" si="30"/>
        <v>0.56999999999999995</v>
      </c>
      <c r="AN152" s="37">
        <f t="shared" si="31"/>
        <v>1</v>
      </c>
      <c r="AO152" s="33">
        <f t="shared" si="32"/>
        <v>1</v>
      </c>
      <c r="AP152" s="36"/>
      <c r="AR152" s="31">
        <f t="shared" si="22"/>
        <v>3137</v>
      </c>
      <c r="AS152" s="32">
        <f t="shared" si="23"/>
        <v>0.24</v>
      </c>
      <c r="AT152" s="37">
        <f t="shared" si="24"/>
        <v>0.56999999999999995</v>
      </c>
      <c r="AU152" s="37">
        <f t="shared" si="25"/>
        <v>1</v>
      </c>
      <c r="AV152" s="33">
        <f t="shared" si="26"/>
        <v>1</v>
      </c>
      <c r="AW152" s="34" t="str">
        <f t="shared" si="27"/>
        <v>C3</v>
      </c>
      <c r="AY152" s="47">
        <v>3137</v>
      </c>
      <c r="AZ152" s="42">
        <v>0.25</v>
      </c>
      <c r="BA152" s="42">
        <v>0.72</v>
      </c>
      <c r="BB152" s="42">
        <v>1</v>
      </c>
      <c r="BC152" s="42">
        <v>1</v>
      </c>
      <c r="BD152" s="46" t="s">
        <v>118</v>
      </c>
    </row>
    <row r="153" spans="1:56" x14ac:dyDescent="0.55000000000000004">
      <c r="A153">
        <v>3138</v>
      </c>
      <c r="B153" t="s">
        <v>73</v>
      </c>
      <c r="C153">
        <v>2.5000000000000001E-2</v>
      </c>
      <c r="D153">
        <v>0</v>
      </c>
      <c r="E153" s="6">
        <v>8.3333333333333329E-2</v>
      </c>
      <c r="F153">
        <v>2.59</v>
      </c>
      <c r="G153">
        <v>0.14000000000000001</v>
      </c>
      <c r="H153">
        <v>0.25</v>
      </c>
      <c r="J153">
        <v>3138</v>
      </c>
      <c r="K153" t="s">
        <v>73</v>
      </c>
      <c r="L153">
        <v>0.11799999999999999</v>
      </c>
      <c r="M153">
        <v>0</v>
      </c>
      <c r="N153" s="6">
        <v>6.9444444444444434E-2</v>
      </c>
      <c r="O153">
        <v>3.94</v>
      </c>
      <c r="P153">
        <v>0.65</v>
      </c>
      <c r="Q153">
        <v>0.59</v>
      </c>
      <c r="S153">
        <v>3138</v>
      </c>
      <c r="T153" t="s">
        <v>73</v>
      </c>
      <c r="U153">
        <v>0.20699999999999999</v>
      </c>
      <c r="V153">
        <v>0</v>
      </c>
      <c r="W153" s="6">
        <v>7.7777777777777779E-2</v>
      </c>
      <c r="X153">
        <v>4.22</v>
      </c>
      <c r="Y153">
        <v>1.1399999999999999</v>
      </c>
      <c r="Z153">
        <v>1</v>
      </c>
      <c r="AB153">
        <v>3138</v>
      </c>
      <c r="AC153" t="s">
        <v>73</v>
      </c>
      <c r="AD153">
        <v>0.221</v>
      </c>
      <c r="AE153">
        <v>0</v>
      </c>
      <c r="AF153" s="6">
        <v>6.25E-2</v>
      </c>
      <c r="AG153">
        <v>4.5</v>
      </c>
      <c r="AH153">
        <v>1.22</v>
      </c>
      <c r="AI153">
        <v>1</v>
      </c>
      <c r="AK153" s="35">
        <f t="shared" si="28"/>
        <v>3138</v>
      </c>
      <c r="AL153" s="32">
        <f t="shared" si="29"/>
        <v>0.25</v>
      </c>
      <c r="AM153" s="37">
        <f t="shared" si="30"/>
        <v>0.59</v>
      </c>
      <c r="AN153" s="37">
        <f t="shared" si="31"/>
        <v>1</v>
      </c>
      <c r="AO153" s="33">
        <f t="shared" si="32"/>
        <v>1</v>
      </c>
      <c r="AP153" s="36"/>
      <c r="AR153" s="31">
        <f t="shared" si="22"/>
        <v>3138</v>
      </c>
      <c r="AS153" s="32">
        <f t="shared" si="23"/>
        <v>0.25</v>
      </c>
      <c r="AT153" s="37">
        <f t="shared" si="24"/>
        <v>0.59</v>
      </c>
      <c r="AU153" s="37">
        <f t="shared" si="25"/>
        <v>1</v>
      </c>
      <c r="AV153" s="33">
        <f t="shared" si="26"/>
        <v>1</v>
      </c>
      <c r="AW153" s="34" t="str">
        <f t="shared" si="27"/>
        <v>C3</v>
      </c>
      <c r="AY153" s="47">
        <v>3138</v>
      </c>
      <c r="AZ153" s="42">
        <v>0.25</v>
      </c>
      <c r="BA153" s="42">
        <v>0.73</v>
      </c>
      <c r="BB153" s="42">
        <v>1</v>
      </c>
      <c r="BC153" s="42">
        <v>1</v>
      </c>
      <c r="BD153" s="46" t="s">
        <v>118</v>
      </c>
    </row>
    <row r="154" spans="1:56" x14ac:dyDescent="0.55000000000000004">
      <c r="A154">
        <v>3139</v>
      </c>
      <c r="B154" t="s">
        <v>73</v>
      </c>
      <c r="C154">
        <v>0.02</v>
      </c>
      <c r="D154">
        <v>0</v>
      </c>
      <c r="E154" s="6">
        <v>8.3333333333333329E-2</v>
      </c>
      <c r="F154">
        <v>3.4</v>
      </c>
      <c r="G154">
        <v>7.0000000000000007E-2</v>
      </c>
      <c r="H154">
        <v>0.18</v>
      </c>
      <c r="J154">
        <v>3139</v>
      </c>
      <c r="K154" t="s">
        <v>73</v>
      </c>
      <c r="L154">
        <v>9.8000000000000004E-2</v>
      </c>
      <c r="M154">
        <v>0</v>
      </c>
      <c r="N154" s="6">
        <v>6.9444444444444434E-2</v>
      </c>
      <c r="O154">
        <v>5.36</v>
      </c>
      <c r="P154">
        <v>0.33</v>
      </c>
      <c r="Q154">
        <v>0.4</v>
      </c>
      <c r="S154">
        <v>3139</v>
      </c>
      <c r="T154" t="s">
        <v>73</v>
      </c>
      <c r="U154">
        <v>0.219</v>
      </c>
      <c r="V154">
        <v>0</v>
      </c>
      <c r="W154" s="6">
        <v>8.6805555555555566E-2</v>
      </c>
      <c r="X154">
        <v>6.14</v>
      </c>
      <c r="Y154">
        <v>0.75</v>
      </c>
      <c r="Z154">
        <v>1</v>
      </c>
      <c r="AB154">
        <v>3139</v>
      </c>
      <c r="AC154" t="s">
        <v>73</v>
      </c>
      <c r="AD154">
        <v>0.251</v>
      </c>
      <c r="AE154">
        <v>0</v>
      </c>
      <c r="AF154" s="6">
        <v>6.9444444444444434E-2</v>
      </c>
      <c r="AG154">
        <v>6.25</v>
      </c>
      <c r="AH154">
        <v>0.86</v>
      </c>
      <c r="AI154">
        <v>1</v>
      </c>
      <c r="AK154" s="35">
        <f t="shared" si="28"/>
        <v>3139</v>
      </c>
      <c r="AL154" s="32">
        <f t="shared" si="29"/>
        <v>0.18</v>
      </c>
      <c r="AM154" s="37">
        <f t="shared" si="30"/>
        <v>0.4</v>
      </c>
      <c r="AN154" s="37">
        <f t="shared" si="31"/>
        <v>1</v>
      </c>
      <c r="AO154" s="33">
        <f t="shared" si="32"/>
        <v>1</v>
      </c>
      <c r="AP154" s="36"/>
      <c r="AR154" s="31">
        <f t="shared" si="22"/>
        <v>3139</v>
      </c>
      <c r="AS154" s="32">
        <f t="shared" si="23"/>
        <v>0.18</v>
      </c>
      <c r="AT154" s="37">
        <f t="shared" si="24"/>
        <v>0.4</v>
      </c>
      <c r="AU154" s="37">
        <f t="shared" si="25"/>
        <v>1</v>
      </c>
      <c r="AV154" s="33">
        <f t="shared" si="26"/>
        <v>1</v>
      </c>
      <c r="AW154" s="34" t="str">
        <f t="shared" si="27"/>
        <v>C3</v>
      </c>
      <c r="AY154" s="47">
        <v>3139</v>
      </c>
      <c r="AZ154" s="42">
        <v>0.18</v>
      </c>
      <c r="BA154" s="42">
        <v>0.47</v>
      </c>
      <c r="BB154" s="42">
        <v>1</v>
      </c>
      <c r="BC154" s="42">
        <v>1</v>
      </c>
      <c r="BD154" s="46" t="s">
        <v>118</v>
      </c>
    </row>
    <row r="155" spans="1:56" x14ac:dyDescent="0.55000000000000004">
      <c r="A155">
        <v>3140</v>
      </c>
      <c r="B155" t="s">
        <v>73</v>
      </c>
      <c r="C155">
        <v>0.02</v>
      </c>
      <c r="D155">
        <v>0</v>
      </c>
      <c r="E155" s="6">
        <v>8.3333333333333329E-2</v>
      </c>
      <c r="F155">
        <v>2.63</v>
      </c>
      <c r="G155">
        <v>0.1</v>
      </c>
      <c r="H155">
        <v>0.21</v>
      </c>
      <c r="J155">
        <v>3140</v>
      </c>
      <c r="K155" t="s">
        <v>73</v>
      </c>
      <c r="L155">
        <v>9.4E-2</v>
      </c>
      <c r="M155">
        <v>0</v>
      </c>
      <c r="N155" s="6">
        <v>6.5972222222222224E-2</v>
      </c>
      <c r="O155">
        <v>4.07</v>
      </c>
      <c r="P155">
        <v>0.46</v>
      </c>
      <c r="Q155">
        <v>0.48</v>
      </c>
      <c r="S155">
        <v>3140</v>
      </c>
      <c r="T155" t="s">
        <v>73</v>
      </c>
      <c r="U155">
        <v>0.17899999999999999</v>
      </c>
      <c r="V155">
        <v>0</v>
      </c>
      <c r="W155" s="6">
        <v>8.6805555555555566E-2</v>
      </c>
      <c r="X155">
        <v>4.5199999999999996</v>
      </c>
      <c r="Y155">
        <v>0.88</v>
      </c>
      <c r="Z155">
        <v>0.94</v>
      </c>
      <c r="AB155">
        <v>3140</v>
      </c>
      <c r="AC155" t="s">
        <v>73</v>
      </c>
      <c r="AD155">
        <v>0.22600000000000001</v>
      </c>
      <c r="AE155">
        <v>0</v>
      </c>
      <c r="AF155" s="6">
        <v>6.25E-2</v>
      </c>
      <c r="AG155">
        <v>4.63</v>
      </c>
      <c r="AH155">
        <v>1.1100000000000001</v>
      </c>
      <c r="AI155">
        <v>1</v>
      </c>
      <c r="AK155" s="35">
        <f t="shared" si="28"/>
        <v>3140</v>
      </c>
      <c r="AL155" s="32">
        <f t="shared" si="29"/>
        <v>0.21</v>
      </c>
      <c r="AM155" s="37">
        <f t="shared" si="30"/>
        <v>0.48</v>
      </c>
      <c r="AN155" s="37">
        <f t="shared" si="31"/>
        <v>0.94</v>
      </c>
      <c r="AO155" s="33">
        <f t="shared" si="32"/>
        <v>1</v>
      </c>
      <c r="AP155" s="36"/>
      <c r="AR155" s="31">
        <f t="shared" si="22"/>
        <v>3140</v>
      </c>
      <c r="AS155" s="32">
        <f t="shared" si="23"/>
        <v>0.21</v>
      </c>
      <c r="AT155" s="37">
        <f t="shared" si="24"/>
        <v>0.48</v>
      </c>
      <c r="AU155" s="37">
        <f t="shared" si="25"/>
        <v>0.94</v>
      </c>
      <c r="AV155" s="33">
        <f t="shared" si="26"/>
        <v>1</v>
      </c>
      <c r="AW155" s="34" t="str">
        <f t="shared" si="27"/>
        <v>C3</v>
      </c>
      <c r="AY155" s="47">
        <v>3140</v>
      </c>
      <c r="AZ155" s="42">
        <v>0.22</v>
      </c>
      <c r="BA155" s="42">
        <v>0.57999999999999996</v>
      </c>
      <c r="BB155" s="42">
        <v>1</v>
      </c>
      <c r="BC155" s="42">
        <v>1</v>
      </c>
      <c r="BD155" s="46" t="s">
        <v>118</v>
      </c>
    </row>
    <row r="156" spans="1:56" x14ac:dyDescent="0.55000000000000004">
      <c r="A156">
        <v>3141</v>
      </c>
      <c r="B156" t="s">
        <v>73</v>
      </c>
      <c r="C156">
        <v>1.7999999999999999E-2</v>
      </c>
      <c r="D156">
        <v>0</v>
      </c>
      <c r="E156" s="6">
        <v>8.3333333333333329E-2</v>
      </c>
      <c r="F156">
        <v>2.66</v>
      </c>
      <c r="G156">
        <v>0.08</v>
      </c>
      <c r="H156">
        <v>0.2</v>
      </c>
      <c r="J156">
        <v>3141</v>
      </c>
      <c r="K156" t="s">
        <v>73</v>
      </c>
      <c r="L156">
        <v>8.4000000000000005E-2</v>
      </c>
      <c r="M156">
        <v>0</v>
      </c>
      <c r="N156" s="6">
        <v>6.5972222222222224E-2</v>
      </c>
      <c r="O156">
        <v>4.1100000000000003</v>
      </c>
      <c r="P156">
        <v>0.39</v>
      </c>
      <c r="Q156">
        <v>0.43</v>
      </c>
      <c r="S156">
        <v>3141</v>
      </c>
      <c r="T156" t="s">
        <v>73</v>
      </c>
      <c r="U156">
        <v>0.152</v>
      </c>
      <c r="V156">
        <v>0</v>
      </c>
      <c r="W156" s="6">
        <v>8.6805555555555566E-2</v>
      </c>
      <c r="X156">
        <v>4.75</v>
      </c>
      <c r="Y156">
        <v>0.71</v>
      </c>
      <c r="Z156">
        <v>0.62</v>
      </c>
      <c r="AB156">
        <v>3141</v>
      </c>
      <c r="AC156" t="s">
        <v>73</v>
      </c>
      <c r="AD156">
        <v>0.223</v>
      </c>
      <c r="AE156">
        <v>0</v>
      </c>
      <c r="AF156" s="6">
        <v>6.5972222222222224E-2</v>
      </c>
      <c r="AG156">
        <v>4.87</v>
      </c>
      <c r="AH156">
        <v>1.03</v>
      </c>
      <c r="AI156">
        <v>1</v>
      </c>
      <c r="AK156" s="35">
        <f t="shared" si="28"/>
        <v>3141</v>
      </c>
      <c r="AL156" s="32">
        <f t="shared" si="29"/>
        <v>0.2</v>
      </c>
      <c r="AM156" s="37">
        <f t="shared" si="30"/>
        <v>0.43</v>
      </c>
      <c r="AN156" s="37">
        <f t="shared" si="31"/>
        <v>0.62</v>
      </c>
      <c r="AO156" s="33">
        <f t="shared" si="32"/>
        <v>1</v>
      </c>
      <c r="AP156" s="36"/>
      <c r="AR156" s="31">
        <f t="shared" si="22"/>
        <v>3141</v>
      </c>
      <c r="AS156" s="32">
        <f t="shared" si="23"/>
        <v>0.2</v>
      </c>
      <c r="AT156" s="37">
        <f t="shared" si="24"/>
        <v>0.43</v>
      </c>
      <c r="AU156" s="37">
        <f t="shared" si="25"/>
        <v>0.62</v>
      </c>
      <c r="AV156" s="33">
        <f t="shared" si="26"/>
        <v>1</v>
      </c>
      <c r="AW156" s="34" t="str">
        <f t="shared" si="27"/>
        <v>C3</v>
      </c>
      <c r="AY156" s="47">
        <v>3141</v>
      </c>
      <c r="AZ156" s="42">
        <v>0.2</v>
      </c>
      <c r="BA156" s="42">
        <v>0.52</v>
      </c>
      <c r="BB156" s="42">
        <v>1</v>
      </c>
      <c r="BC156" s="42">
        <v>1</v>
      </c>
      <c r="BD156" s="46" t="s">
        <v>118</v>
      </c>
    </row>
    <row r="157" spans="1:56" x14ac:dyDescent="0.55000000000000004">
      <c r="A157">
        <v>3142</v>
      </c>
      <c r="B157" t="s">
        <v>73</v>
      </c>
      <c r="C157">
        <v>1.4999999999999999E-2</v>
      </c>
      <c r="D157">
        <v>0</v>
      </c>
      <c r="E157" s="6">
        <v>8.3333333333333329E-2</v>
      </c>
      <c r="F157">
        <v>2.4900000000000002</v>
      </c>
      <c r="G157">
        <v>7.0000000000000007E-2</v>
      </c>
      <c r="H157">
        <v>0.18</v>
      </c>
      <c r="J157">
        <v>3142</v>
      </c>
      <c r="K157" t="s">
        <v>73</v>
      </c>
      <c r="L157">
        <v>6.8000000000000005E-2</v>
      </c>
      <c r="M157">
        <v>0</v>
      </c>
      <c r="N157" s="6">
        <v>6.9444444444444434E-2</v>
      </c>
      <c r="O157">
        <v>3.85</v>
      </c>
      <c r="P157">
        <v>0.32</v>
      </c>
      <c r="Q157">
        <v>0.39</v>
      </c>
      <c r="S157">
        <v>3142</v>
      </c>
      <c r="T157" t="s">
        <v>73</v>
      </c>
      <c r="U157">
        <v>0.13200000000000001</v>
      </c>
      <c r="V157">
        <v>0</v>
      </c>
      <c r="W157" s="6">
        <v>8.6805555555555566E-2</v>
      </c>
      <c r="X157">
        <v>4.5599999999999996</v>
      </c>
      <c r="Y157">
        <v>0.62</v>
      </c>
      <c r="Z157">
        <v>0.56999999999999995</v>
      </c>
      <c r="AB157">
        <v>3142</v>
      </c>
      <c r="AC157" t="s">
        <v>73</v>
      </c>
      <c r="AD157">
        <v>0.19800000000000001</v>
      </c>
      <c r="AE157">
        <v>0</v>
      </c>
      <c r="AF157" s="6">
        <v>6.5972222222222224E-2</v>
      </c>
      <c r="AG157">
        <v>4.76</v>
      </c>
      <c r="AH157">
        <v>0.93</v>
      </c>
      <c r="AI157">
        <v>1</v>
      </c>
      <c r="AK157" s="35">
        <f t="shared" si="28"/>
        <v>3142</v>
      </c>
      <c r="AL157" s="32">
        <f t="shared" si="29"/>
        <v>0.18</v>
      </c>
      <c r="AM157" s="37">
        <f t="shared" si="30"/>
        <v>0.39</v>
      </c>
      <c r="AN157" s="37">
        <f t="shared" si="31"/>
        <v>0.56999999999999995</v>
      </c>
      <c r="AO157" s="33">
        <f t="shared" si="32"/>
        <v>1</v>
      </c>
      <c r="AP157" s="36"/>
      <c r="AR157" s="31">
        <f t="shared" si="22"/>
        <v>3142</v>
      </c>
      <c r="AS157" s="32">
        <f t="shared" si="23"/>
        <v>0.18</v>
      </c>
      <c r="AT157" s="37">
        <f t="shared" si="24"/>
        <v>0.39</v>
      </c>
      <c r="AU157" s="37">
        <f t="shared" si="25"/>
        <v>0.56999999999999995</v>
      </c>
      <c r="AV157" s="33">
        <f t="shared" si="26"/>
        <v>1</v>
      </c>
      <c r="AW157" s="34" t="str">
        <f t="shared" si="27"/>
        <v>C3</v>
      </c>
      <c r="AY157" s="47">
        <v>3142</v>
      </c>
      <c r="AZ157" s="42">
        <v>0.18</v>
      </c>
      <c r="BA157" s="42">
        <v>0.46</v>
      </c>
      <c r="BB157" s="42">
        <v>1</v>
      </c>
      <c r="BC157" s="42">
        <v>1</v>
      </c>
      <c r="BD157" s="46" t="s">
        <v>118</v>
      </c>
    </row>
    <row r="158" spans="1:56" x14ac:dyDescent="0.55000000000000004">
      <c r="A158">
        <v>3143</v>
      </c>
      <c r="B158" t="s">
        <v>73</v>
      </c>
      <c r="C158">
        <v>8.9999999999999993E-3</v>
      </c>
      <c r="D158">
        <v>0</v>
      </c>
      <c r="E158" s="6">
        <v>8.6805555555555566E-2</v>
      </c>
      <c r="F158">
        <v>2.27</v>
      </c>
      <c r="G158">
        <v>0.04</v>
      </c>
      <c r="H158">
        <v>0.14000000000000001</v>
      </c>
      <c r="J158">
        <v>3143</v>
      </c>
      <c r="K158" t="s">
        <v>73</v>
      </c>
      <c r="L158">
        <v>4.2999999999999997E-2</v>
      </c>
      <c r="M158">
        <v>0</v>
      </c>
      <c r="N158" s="6">
        <v>6.9444444444444434E-2</v>
      </c>
      <c r="O158">
        <v>3.17</v>
      </c>
      <c r="P158">
        <v>0.19</v>
      </c>
      <c r="Q158">
        <v>0.32</v>
      </c>
      <c r="S158">
        <v>3143</v>
      </c>
      <c r="T158" t="s">
        <v>73</v>
      </c>
      <c r="U158">
        <v>9.0999999999999998E-2</v>
      </c>
      <c r="V158">
        <v>0</v>
      </c>
      <c r="W158" s="6">
        <v>8.6805555555555566E-2</v>
      </c>
      <c r="X158">
        <v>3.87</v>
      </c>
      <c r="Y158">
        <v>0.39</v>
      </c>
      <c r="Z158">
        <v>0.48</v>
      </c>
      <c r="AB158">
        <v>3143</v>
      </c>
      <c r="AC158" t="s">
        <v>73</v>
      </c>
      <c r="AD158">
        <v>0.129</v>
      </c>
      <c r="AE158">
        <v>0</v>
      </c>
      <c r="AF158" s="6">
        <v>6.5972222222222224E-2</v>
      </c>
      <c r="AG158">
        <v>3.95</v>
      </c>
      <c r="AH158">
        <v>0.56000000000000005</v>
      </c>
      <c r="AI158">
        <v>0.77</v>
      </c>
      <c r="AK158" s="35">
        <f t="shared" si="28"/>
        <v>3143</v>
      </c>
      <c r="AL158" s="32">
        <f t="shared" si="29"/>
        <v>0.14000000000000001</v>
      </c>
      <c r="AM158" s="37">
        <f t="shared" si="30"/>
        <v>0.32</v>
      </c>
      <c r="AN158" s="37">
        <f t="shared" si="31"/>
        <v>0.48</v>
      </c>
      <c r="AO158" s="33">
        <f t="shared" si="32"/>
        <v>0.77</v>
      </c>
      <c r="AP158" s="36"/>
      <c r="AR158" s="31">
        <f t="shared" si="22"/>
        <v>3143</v>
      </c>
      <c r="AS158" s="32">
        <f t="shared" si="23"/>
        <v>0.14000000000000001</v>
      </c>
      <c r="AT158" s="37">
        <f t="shared" si="24"/>
        <v>0.32</v>
      </c>
      <c r="AU158" s="37">
        <f t="shared" si="25"/>
        <v>0.48</v>
      </c>
      <c r="AV158" s="33">
        <f t="shared" si="26"/>
        <v>0.77</v>
      </c>
      <c r="AW158" s="34" t="str">
        <f t="shared" si="27"/>
        <v>C2</v>
      </c>
      <c r="AY158" s="47">
        <v>3143</v>
      </c>
      <c r="AZ158" s="42">
        <v>0.14000000000000001</v>
      </c>
      <c r="BA158" s="42">
        <v>0.38</v>
      </c>
      <c r="BB158" s="42">
        <v>0.77</v>
      </c>
      <c r="BC158" s="42">
        <v>0.85</v>
      </c>
      <c r="BD158" s="46" t="s">
        <v>116</v>
      </c>
    </row>
    <row r="159" spans="1:56" x14ac:dyDescent="0.55000000000000004">
      <c r="A159">
        <v>3144</v>
      </c>
      <c r="B159" t="s">
        <v>73</v>
      </c>
      <c r="C159">
        <v>3.0000000000000001E-3</v>
      </c>
      <c r="D159">
        <v>0</v>
      </c>
      <c r="E159" s="6">
        <v>8.6805555555555566E-2</v>
      </c>
      <c r="F159">
        <v>1.1299999999999999</v>
      </c>
      <c r="G159">
        <v>0.02</v>
      </c>
      <c r="H159">
        <v>0.12</v>
      </c>
      <c r="J159">
        <v>3144</v>
      </c>
      <c r="K159" t="s">
        <v>73</v>
      </c>
      <c r="L159">
        <v>1.7000000000000001E-2</v>
      </c>
      <c r="M159">
        <v>0</v>
      </c>
      <c r="N159" s="6">
        <v>7.2916666666666671E-2</v>
      </c>
      <c r="O159">
        <v>2.2200000000000002</v>
      </c>
      <c r="P159">
        <v>0.15</v>
      </c>
      <c r="Q159">
        <v>0.28999999999999998</v>
      </c>
      <c r="S159">
        <v>3144</v>
      </c>
      <c r="T159" t="s">
        <v>73</v>
      </c>
      <c r="U159">
        <v>4.9000000000000002E-2</v>
      </c>
      <c r="V159">
        <v>0</v>
      </c>
      <c r="W159" s="6">
        <v>8.6805555555555566E-2</v>
      </c>
      <c r="X159">
        <v>3.09</v>
      </c>
      <c r="Y159">
        <v>0.43</v>
      </c>
      <c r="Z159">
        <v>0.51</v>
      </c>
      <c r="AB159">
        <v>3144</v>
      </c>
      <c r="AC159" t="s">
        <v>73</v>
      </c>
      <c r="AD159">
        <v>5.3999999999999999E-2</v>
      </c>
      <c r="AE159">
        <v>0</v>
      </c>
      <c r="AF159" s="6">
        <v>6.5972222222222224E-2</v>
      </c>
      <c r="AG159">
        <v>3.09</v>
      </c>
      <c r="AH159">
        <v>0.47</v>
      </c>
      <c r="AI159">
        <v>0.55000000000000004</v>
      </c>
      <c r="AK159" s="35">
        <f t="shared" si="28"/>
        <v>3144</v>
      </c>
      <c r="AL159" s="32">
        <f t="shared" si="29"/>
        <v>0.12</v>
      </c>
      <c r="AM159" s="37">
        <f t="shared" si="30"/>
        <v>0.28999999999999998</v>
      </c>
      <c r="AN159" s="37">
        <f t="shared" si="31"/>
        <v>0.51</v>
      </c>
      <c r="AO159" s="33">
        <f t="shared" si="32"/>
        <v>0.55000000000000004</v>
      </c>
      <c r="AP159" s="36"/>
      <c r="AR159" s="31">
        <f t="shared" si="22"/>
        <v>3144</v>
      </c>
      <c r="AS159" s="32">
        <f t="shared" si="23"/>
        <v>0.12</v>
      </c>
      <c r="AT159" s="37">
        <f t="shared" si="24"/>
        <v>0.28999999999999998</v>
      </c>
      <c r="AU159" s="37">
        <f t="shared" si="25"/>
        <v>0.51</v>
      </c>
      <c r="AV159" s="33">
        <f t="shared" si="26"/>
        <v>0.55000000000000004</v>
      </c>
      <c r="AW159" s="34" t="str">
        <f t="shared" si="27"/>
        <v>C2</v>
      </c>
      <c r="AY159" s="47">
        <v>3144</v>
      </c>
      <c r="AZ159" s="42">
        <v>0.12</v>
      </c>
      <c r="BA159" s="42">
        <v>0.31</v>
      </c>
      <c r="BB159" s="42">
        <v>0.54</v>
      </c>
      <c r="BC159" s="42">
        <v>0.66</v>
      </c>
      <c r="BD159" s="46" t="s">
        <v>116</v>
      </c>
    </row>
    <row r="160" spans="1:56" x14ac:dyDescent="0.55000000000000004">
      <c r="A160">
        <v>3145</v>
      </c>
      <c r="B160" t="s">
        <v>73</v>
      </c>
      <c r="C160">
        <v>8.9999999999999993E-3</v>
      </c>
      <c r="D160">
        <v>0</v>
      </c>
      <c r="E160" s="6">
        <v>8.6805555555555566E-2</v>
      </c>
      <c r="F160">
        <v>3.27</v>
      </c>
      <c r="G160">
        <v>0.04</v>
      </c>
      <c r="H160">
        <v>0.14000000000000001</v>
      </c>
      <c r="J160">
        <v>3145</v>
      </c>
      <c r="K160" t="s">
        <v>73</v>
      </c>
      <c r="L160">
        <v>4.5999999999999999E-2</v>
      </c>
      <c r="M160">
        <v>0</v>
      </c>
      <c r="N160" s="6">
        <v>7.2916666666666671E-2</v>
      </c>
      <c r="O160">
        <v>5.15</v>
      </c>
      <c r="P160">
        <v>0.23</v>
      </c>
      <c r="Q160">
        <v>0.33</v>
      </c>
      <c r="S160">
        <v>3145</v>
      </c>
      <c r="T160" t="s">
        <v>73</v>
      </c>
      <c r="U160">
        <v>0.121</v>
      </c>
      <c r="V160">
        <v>0</v>
      </c>
      <c r="W160" s="6">
        <v>8.6805555555555566E-2</v>
      </c>
      <c r="X160">
        <v>5.93</v>
      </c>
      <c r="Y160">
        <v>0.59</v>
      </c>
      <c r="Z160">
        <v>0.62</v>
      </c>
      <c r="AB160">
        <v>3145</v>
      </c>
      <c r="AC160" t="s">
        <v>73</v>
      </c>
      <c r="AD160">
        <v>0.14099999999999999</v>
      </c>
      <c r="AE160">
        <v>0</v>
      </c>
      <c r="AF160" s="6">
        <v>6.5972222222222224E-2</v>
      </c>
      <c r="AG160">
        <v>5.87</v>
      </c>
      <c r="AH160">
        <v>0.69</v>
      </c>
      <c r="AI160">
        <v>0.81</v>
      </c>
      <c r="AK160" s="35">
        <f t="shared" si="28"/>
        <v>3145</v>
      </c>
      <c r="AL160" s="32">
        <f t="shared" si="29"/>
        <v>0.14000000000000001</v>
      </c>
      <c r="AM160" s="37">
        <f t="shared" si="30"/>
        <v>0.33</v>
      </c>
      <c r="AN160" s="37">
        <f t="shared" si="31"/>
        <v>0.62</v>
      </c>
      <c r="AO160" s="33">
        <f t="shared" si="32"/>
        <v>0.81</v>
      </c>
      <c r="AP160" s="36"/>
      <c r="AR160" s="31">
        <f t="shared" si="22"/>
        <v>3145</v>
      </c>
      <c r="AS160" s="32">
        <f t="shared" si="23"/>
        <v>0.14000000000000001</v>
      </c>
      <c r="AT160" s="37">
        <f t="shared" si="24"/>
        <v>0.33</v>
      </c>
      <c r="AU160" s="37">
        <f t="shared" si="25"/>
        <v>0.62</v>
      </c>
      <c r="AV160" s="33">
        <f t="shared" si="26"/>
        <v>0.81</v>
      </c>
      <c r="AW160" s="34" t="str">
        <f t="shared" si="27"/>
        <v>C2</v>
      </c>
      <c r="AY160" s="47">
        <v>3145</v>
      </c>
      <c r="AZ160" s="42">
        <v>0.14000000000000001</v>
      </c>
      <c r="BA160" s="42">
        <v>0.37</v>
      </c>
      <c r="BB160" s="42">
        <v>0.8</v>
      </c>
      <c r="BC160" s="42">
        <v>0.87</v>
      </c>
      <c r="BD160" s="46" t="s">
        <v>116</v>
      </c>
    </row>
    <row r="161" spans="1:56" x14ac:dyDescent="0.55000000000000004">
      <c r="A161">
        <v>3146</v>
      </c>
      <c r="B161" t="s">
        <v>73</v>
      </c>
      <c r="C161">
        <v>1.6E-2</v>
      </c>
      <c r="D161">
        <v>0</v>
      </c>
      <c r="E161" s="6">
        <v>8.6805555555555566E-2</v>
      </c>
      <c r="F161">
        <v>3.01</v>
      </c>
      <c r="G161">
        <v>0.09</v>
      </c>
      <c r="H161">
        <v>0.23</v>
      </c>
      <c r="J161">
        <v>3146</v>
      </c>
      <c r="K161" t="s">
        <v>73</v>
      </c>
      <c r="L161">
        <v>7.4999999999999997E-2</v>
      </c>
      <c r="M161">
        <v>0</v>
      </c>
      <c r="N161" s="6">
        <v>6.9444444444444434E-2</v>
      </c>
      <c r="O161">
        <v>4.49</v>
      </c>
      <c r="P161">
        <v>0.39</v>
      </c>
      <c r="Q161">
        <v>0.72</v>
      </c>
      <c r="S161">
        <v>3146</v>
      </c>
      <c r="T161" t="s">
        <v>73</v>
      </c>
      <c r="U161">
        <v>0.183</v>
      </c>
      <c r="V161">
        <v>0</v>
      </c>
      <c r="W161" s="6">
        <v>8.6805555555555566E-2</v>
      </c>
      <c r="X161">
        <v>6.18</v>
      </c>
      <c r="Y161">
        <v>0.95</v>
      </c>
      <c r="Z161">
        <v>0.89</v>
      </c>
      <c r="AB161">
        <v>3146</v>
      </c>
      <c r="AC161" t="s">
        <v>73</v>
      </c>
      <c r="AD161">
        <v>0.19600000000000001</v>
      </c>
      <c r="AE161">
        <v>0</v>
      </c>
      <c r="AF161" s="6">
        <v>6.458333333333334E-2</v>
      </c>
      <c r="AG161">
        <v>6.39</v>
      </c>
      <c r="AH161">
        <v>1.02</v>
      </c>
      <c r="AI161">
        <v>1</v>
      </c>
      <c r="AK161" s="35">
        <f t="shared" si="28"/>
        <v>3146</v>
      </c>
      <c r="AL161" s="32">
        <f t="shared" si="29"/>
        <v>0.23</v>
      </c>
      <c r="AM161" s="37">
        <f t="shared" si="30"/>
        <v>0.72</v>
      </c>
      <c r="AN161" s="37">
        <f t="shared" si="31"/>
        <v>0.89</v>
      </c>
      <c r="AO161" s="33">
        <f t="shared" si="32"/>
        <v>1</v>
      </c>
      <c r="AP161" s="36"/>
      <c r="AR161" s="31">
        <f t="shared" si="22"/>
        <v>3146</v>
      </c>
      <c r="AS161" s="32">
        <f t="shared" si="23"/>
        <v>0.23</v>
      </c>
      <c r="AT161" s="37">
        <f t="shared" si="24"/>
        <v>0.72</v>
      </c>
      <c r="AU161" s="37">
        <f t="shared" si="25"/>
        <v>0.89</v>
      </c>
      <c r="AV161" s="33">
        <f t="shared" si="26"/>
        <v>1</v>
      </c>
      <c r="AW161" s="34" t="str">
        <f t="shared" si="27"/>
        <v>C3</v>
      </c>
      <c r="AY161" s="47">
        <v>3146</v>
      </c>
      <c r="AZ161" s="42">
        <v>0.23</v>
      </c>
      <c r="BA161" s="42">
        <v>0.74</v>
      </c>
      <c r="BB161" s="42">
        <v>1</v>
      </c>
      <c r="BC161" s="42">
        <v>1</v>
      </c>
      <c r="BD161" s="46" t="s">
        <v>118</v>
      </c>
    </row>
    <row r="162" spans="1:56" x14ac:dyDescent="0.55000000000000004">
      <c r="A162">
        <v>3147</v>
      </c>
      <c r="B162" t="s">
        <v>73</v>
      </c>
      <c r="C162">
        <v>0.02</v>
      </c>
      <c r="D162">
        <v>0</v>
      </c>
      <c r="E162" s="6">
        <v>8.6805555555555566E-2</v>
      </c>
      <c r="F162">
        <v>1.76</v>
      </c>
      <c r="G162">
        <v>0.15</v>
      </c>
      <c r="H162">
        <v>0.39</v>
      </c>
      <c r="J162">
        <v>3147</v>
      </c>
      <c r="K162" t="s">
        <v>73</v>
      </c>
      <c r="L162">
        <v>8.5000000000000006E-2</v>
      </c>
      <c r="M162">
        <v>0</v>
      </c>
      <c r="N162" s="6">
        <v>7.7777777777777779E-2</v>
      </c>
      <c r="O162">
        <v>3.13</v>
      </c>
      <c r="P162">
        <v>0.64</v>
      </c>
      <c r="Q162">
        <v>1</v>
      </c>
      <c r="S162">
        <v>3147</v>
      </c>
      <c r="T162" t="s">
        <v>73</v>
      </c>
      <c r="U162">
        <v>9.1999999999999998E-2</v>
      </c>
      <c r="V162">
        <v>0</v>
      </c>
      <c r="W162" s="6">
        <v>6.6666666666666666E-2</v>
      </c>
      <c r="X162">
        <v>3.29</v>
      </c>
      <c r="Y162">
        <v>0.68</v>
      </c>
      <c r="Z162">
        <v>1</v>
      </c>
      <c r="AB162">
        <v>3147</v>
      </c>
      <c r="AC162" t="s">
        <v>73</v>
      </c>
      <c r="AD162">
        <v>0.15</v>
      </c>
      <c r="AE162">
        <v>0</v>
      </c>
      <c r="AF162" s="6">
        <v>6.1805555555555558E-2</v>
      </c>
      <c r="AG162">
        <v>4.7699999999999996</v>
      </c>
      <c r="AH162">
        <v>1.1200000000000001</v>
      </c>
      <c r="AI162">
        <v>1</v>
      </c>
      <c r="AK162" s="35">
        <f t="shared" si="28"/>
        <v>3147</v>
      </c>
      <c r="AL162" s="32">
        <f t="shared" si="29"/>
        <v>0.39</v>
      </c>
      <c r="AM162" s="37">
        <f t="shared" si="30"/>
        <v>1</v>
      </c>
      <c r="AN162" s="37">
        <f t="shared" si="31"/>
        <v>1</v>
      </c>
      <c r="AO162" s="33">
        <f t="shared" si="32"/>
        <v>1</v>
      </c>
      <c r="AP162" s="36"/>
      <c r="AR162" s="31">
        <f t="shared" si="22"/>
        <v>3147</v>
      </c>
      <c r="AS162" s="32">
        <f t="shared" si="23"/>
        <v>0.39</v>
      </c>
      <c r="AT162" s="37">
        <f t="shared" si="24"/>
        <v>1</v>
      </c>
      <c r="AU162" s="37">
        <f t="shared" si="25"/>
        <v>1</v>
      </c>
      <c r="AV162" s="33">
        <f t="shared" si="26"/>
        <v>1</v>
      </c>
      <c r="AW162" s="34" t="str">
        <f t="shared" si="27"/>
        <v>C3</v>
      </c>
      <c r="AY162" s="47">
        <v>3147</v>
      </c>
      <c r="AZ162" s="42">
        <v>0.4</v>
      </c>
      <c r="BA162" s="42">
        <v>1</v>
      </c>
      <c r="BB162" s="42">
        <v>1</v>
      </c>
      <c r="BC162" s="42">
        <v>1</v>
      </c>
      <c r="BD162" s="46" t="s">
        <v>118</v>
      </c>
    </row>
    <row r="163" spans="1:56" x14ac:dyDescent="0.55000000000000004">
      <c r="A163">
        <v>3148</v>
      </c>
      <c r="B163" t="s">
        <v>73</v>
      </c>
      <c r="C163">
        <v>0.218</v>
      </c>
      <c r="D163">
        <v>0</v>
      </c>
      <c r="E163" s="6">
        <v>8.1250000000000003E-2</v>
      </c>
      <c r="F163">
        <v>3.05</v>
      </c>
      <c r="G163">
        <v>0.34</v>
      </c>
      <c r="H163">
        <v>0.39</v>
      </c>
      <c r="J163">
        <v>3148</v>
      </c>
      <c r="K163" t="s">
        <v>73</v>
      </c>
      <c r="L163">
        <v>0.45900000000000002</v>
      </c>
      <c r="M163">
        <v>0</v>
      </c>
      <c r="N163" s="6">
        <v>6.9444444444444434E-2</v>
      </c>
      <c r="O163">
        <v>3.67</v>
      </c>
      <c r="P163">
        <v>0.71</v>
      </c>
      <c r="Q163">
        <v>0.61</v>
      </c>
      <c r="S163">
        <v>3148</v>
      </c>
      <c r="T163" t="s">
        <v>73</v>
      </c>
      <c r="U163">
        <v>0.623</v>
      </c>
      <c r="V163">
        <v>0</v>
      </c>
      <c r="W163" s="6">
        <v>8.6805555555555566E-2</v>
      </c>
      <c r="X163">
        <v>3.87</v>
      </c>
      <c r="Y163">
        <v>0.97</v>
      </c>
      <c r="Z163">
        <v>0.76</v>
      </c>
      <c r="AB163">
        <v>3148</v>
      </c>
      <c r="AC163" t="s">
        <v>73</v>
      </c>
      <c r="AD163">
        <v>0.76100000000000001</v>
      </c>
      <c r="AE163">
        <v>0</v>
      </c>
      <c r="AF163" s="6">
        <v>6.5972222222222224E-2</v>
      </c>
      <c r="AG163">
        <v>3.87</v>
      </c>
      <c r="AH163">
        <v>1.18</v>
      </c>
      <c r="AI163">
        <v>1</v>
      </c>
      <c r="AK163" s="35">
        <f t="shared" si="28"/>
        <v>3148</v>
      </c>
      <c r="AL163" s="32">
        <f t="shared" si="29"/>
        <v>0.39</v>
      </c>
      <c r="AM163" s="37">
        <f t="shared" si="30"/>
        <v>0.61</v>
      </c>
      <c r="AN163" s="37">
        <f t="shared" si="31"/>
        <v>0.76</v>
      </c>
      <c r="AO163" s="33">
        <f t="shared" si="32"/>
        <v>1</v>
      </c>
      <c r="AP163" s="36"/>
      <c r="AR163" s="31">
        <f t="shared" si="22"/>
        <v>3148</v>
      </c>
      <c r="AS163" s="32">
        <f t="shared" si="23"/>
        <v>0.39</v>
      </c>
      <c r="AT163" s="37">
        <f t="shared" si="24"/>
        <v>0.61</v>
      </c>
      <c r="AU163" s="37">
        <f t="shared" si="25"/>
        <v>0.76</v>
      </c>
      <c r="AV163" s="33">
        <f t="shared" si="26"/>
        <v>1</v>
      </c>
      <c r="AW163" s="34" t="str">
        <f t="shared" si="27"/>
        <v>C3</v>
      </c>
      <c r="AY163" s="47">
        <v>3148</v>
      </c>
      <c r="AZ163" s="42">
        <v>0.41</v>
      </c>
      <c r="BA163" s="42">
        <v>0.65</v>
      </c>
      <c r="BB163" s="42">
        <v>1</v>
      </c>
      <c r="BC163" s="42">
        <v>1</v>
      </c>
      <c r="BD163" s="46" t="s">
        <v>118</v>
      </c>
    </row>
    <row r="164" spans="1:56" x14ac:dyDescent="0.55000000000000004">
      <c r="A164">
        <v>3149</v>
      </c>
      <c r="B164" t="s">
        <v>73</v>
      </c>
      <c r="C164">
        <v>0.224</v>
      </c>
      <c r="D164">
        <v>0</v>
      </c>
      <c r="E164" s="6">
        <v>8.1250000000000003E-2</v>
      </c>
      <c r="F164">
        <v>3.27</v>
      </c>
      <c r="G164">
        <v>0.31</v>
      </c>
      <c r="H164">
        <v>0.38</v>
      </c>
      <c r="J164">
        <v>3149</v>
      </c>
      <c r="K164" t="s">
        <v>73</v>
      </c>
      <c r="L164">
        <v>0.47899999999999998</v>
      </c>
      <c r="M164">
        <v>0</v>
      </c>
      <c r="N164" s="6">
        <v>6.9444444444444434E-2</v>
      </c>
      <c r="O164">
        <v>3.97</v>
      </c>
      <c r="P164">
        <v>0.66</v>
      </c>
      <c r="Q164">
        <v>0.59</v>
      </c>
      <c r="S164">
        <v>3149</v>
      </c>
      <c r="T164" t="s">
        <v>73</v>
      </c>
      <c r="U164">
        <v>0.65</v>
      </c>
      <c r="V164">
        <v>0</v>
      </c>
      <c r="W164" s="6">
        <v>8.6805555555555566E-2</v>
      </c>
      <c r="X164">
        <v>4.2</v>
      </c>
      <c r="Y164">
        <v>0.89</v>
      </c>
      <c r="Z164">
        <v>0.73</v>
      </c>
      <c r="AB164">
        <v>3149</v>
      </c>
      <c r="AC164" t="s">
        <v>73</v>
      </c>
      <c r="AD164">
        <v>0.80500000000000005</v>
      </c>
      <c r="AE164">
        <v>0</v>
      </c>
      <c r="AF164" s="6">
        <v>6.5972222222222224E-2</v>
      </c>
      <c r="AG164">
        <v>4.26</v>
      </c>
      <c r="AH164">
        <v>1.1000000000000001</v>
      </c>
      <c r="AI164">
        <v>1</v>
      </c>
      <c r="AK164" s="35">
        <f t="shared" si="28"/>
        <v>3149</v>
      </c>
      <c r="AL164" s="32">
        <f t="shared" si="29"/>
        <v>0.38</v>
      </c>
      <c r="AM164" s="37">
        <f t="shared" si="30"/>
        <v>0.59</v>
      </c>
      <c r="AN164" s="37">
        <f t="shared" si="31"/>
        <v>0.73</v>
      </c>
      <c r="AO164" s="33">
        <f t="shared" si="32"/>
        <v>1</v>
      </c>
      <c r="AP164" s="36"/>
      <c r="AR164" s="31">
        <f t="shared" si="22"/>
        <v>3149</v>
      </c>
      <c r="AS164" s="32">
        <f t="shared" si="23"/>
        <v>0.38</v>
      </c>
      <c r="AT164" s="37">
        <f t="shared" si="24"/>
        <v>0.59</v>
      </c>
      <c r="AU164" s="37">
        <f t="shared" si="25"/>
        <v>0.73</v>
      </c>
      <c r="AV164" s="33">
        <f t="shared" si="26"/>
        <v>1</v>
      </c>
      <c r="AW164" s="34" t="str">
        <f t="shared" si="27"/>
        <v>C3</v>
      </c>
      <c r="AY164" s="47">
        <v>3149</v>
      </c>
      <c r="AZ164" s="42">
        <v>0.39</v>
      </c>
      <c r="BA164" s="42">
        <v>0.63</v>
      </c>
      <c r="BB164" s="42">
        <v>1</v>
      </c>
      <c r="BC164" s="42">
        <v>1</v>
      </c>
      <c r="BD164" s="46" t="s">
        <v>118</v>
      </c>
    </row>
    <row r="165" spans="1:56" x14ac:dyDescent="0.55000000000000004">
      <c r="A165">
        <v>3150</v>
      </c>
      <c r="B165" t="s">
        <v>73</v>
      </c>
      <c r="C165">
        <v>0.22600000000000001</v>
      </c>
      <c r="D165">
        <v>0</v>
      </c>
      <c r="E165" s="6">
        <v>8.1250000000000003E-2</v>
      </c>
      <c r="F165">
        <v>3.05</v>
      </c>
      <c r="G165">
        <v>0.34</v>
      </c>
      <c r="H165">
        <v>0.4</v>
      </c>
      <c r="J165">
        <v>3150</v>
      </c>
      <c r="K165" t="s">
        <v>73</v>
      </c>
      <c r="L165">
        <v>0.48599999999999999</v>
      </c>
      <c r="M165">
        <v>0</v>
      </c>
      <c r="N165" s="6">
        <v>6.9444444444444434E-2</v>
      </c>
      <c r="O165">
        <v>3.68</v>
      </c>
      <c r="P165">
        <v>0.73</v>
      </c>
      <c r="Q165">
        <v>0.64</v>
      </c>
      <c r="S165">
        <v>3150</v>
      </c>
      <c r="T165" t="s">
        <v>73</v>
      </c>
      <c r="U165">
        <v>0.65800000000000003</v>
      </c>
      <c r="V165">
        <v>0</v>
      </c>
      <c r="W165" s="6">
        <v>8.6805555555555566E-2</v>
      </c>
      <c r="X165">
        <v>3.81</v>
      </c>
      <c r="Y165">
        <v>0.99</v>
      </c>
      <c r="Z165">
        <v>0.82</v>
      </c>
      <c r="AB165">
        <v>3150</v>
      </c>
      <c r="AC165" t="s">
        <v>73</v>
      </c>
      <c r="AD165">
        <v>0.82099999999999995</v>
      </c>
      <c r="AE165">
        <v>0</v>
      </c>
      <c r="AF165" s="6">
        <v>6.5972222222222224E-2</v>
      </c>
      <c r="AG165">
        <v>4.18</v>
      </c>
      <c r="AH165">
        <v>1.24</v>
      </c>
      <c r="AI165">
        <v>1</v>
      </c>
      <c r="AK165" s="35">
        <f t="shared" si="28"/>
        <v>3150</v>
      </c>
      <c r="AL165" s="32">
        <f t="shared" si="29"/>
        <v>0.4</v>
      </c>
      <c r="AM165" s="37">
        <f t="shared" si="30"/>
        <v>0.64</v>
      </c>
      <c r="AN165" s="37">
        <f t="shared" si="31"/>
        <v>0.82</v>
      </c>
      <c r="AO165" s="33">
        <f t="shared" si="32"/>
        <v>1</v>
      </c>
      <c r="AP165" s="36"/>
      <c r="AR165" s="31">
        <f t="shared" si="22"/>
        <v>3150</v>
      </c>
      <c r="AS165" s="32">
        <f t="shared" si="23"/>
        <v>0.4</v>
      </c>
      <c r="AT165" s="37">
        <f t="shared" si="24"/>
        <v>0.64</v>
      </c>
      <c r="AU165" s="37">
        <f t="shared" si="25"/>
        <v>0.82</v>
      </c>
      <c r="AV165" s="33">
        <f t="shared" si="26"/>
        <v>1</v>
      </c>
      <c r="AW165" s="34" t="str">
        <f t="shared" si="27"/>
        <v>C3</v>
      </c>
      <c r="AY165" s="47">
        <v>3150</v>
      </c>
      <c r="AZ165" s="42">
        <v>0.42</v>
      </c>
      <c r="BA165" s="42">
        <v>0.69</v>
      </c>
      <c r="BB165" s="42">
        <v>1</v>
      </c>
      <c r="BC165" s="42">
        <v>1</v>
      </c>
      <c r="BD165" s="46" t="s">
        <v>118</v>
      </c>
    </row>
    <row r="166" spans="1:56" x14ac:dyDescent="0.55000000000000004">
      <c r="A166">
        <v>3151</v>
      </c>
      <c r="B166" t="s">
        <v>73</v>
      </c>
      <c r="C166">
        <v>0.01</v>
      </c>
      <c r="D166">
        <v>0</v>
      </c>
      <c r="E166" s="6">
        <v>8.6805555555555566E-2</v>
      </c>
      <c r="F166">
        <v>0.64</v>
      </c>
      <c r="G166">
        <v>0.2</v>
      </c>
      <c r="H166">
        <v>0.28000000000000003</v>
      </c>
      <c r="J166">
        <v>3151</v>
      </c>
      <c r="K166" t="s">
        <v>73</v>
      </c>
      <c r="L166">
        <v>4.3999999999999997E-2</v>
      </c>
      <c r="M166">
        <v>0</v>
      </c>
      <c r="N166" s="6">
        <v>7.6388888888888895E-2</v>
      </c>
      <c r="O166">
        <v>0.93</v>
      </c>
      <c r="P166">
        <v>0.82</v>
      </c>
      <c r="Q166">
        <v>0.63</v>
      </c>
      <c r="S166">
        <v>3151</v>
      </c>
      <c r="T166" t="s">
        <v>73</v>
      </c>
      <c r="U166">
        <v>5.2999999999999999E-2</v>
      </c>
      <c r="V166">
        <v>0</v>
      </c>
      <c r="W166" s="6">
        <v>7.3611111111111113E-2</v>
      </c>
      <c r="X166">
        <v>0.94</v>
      </c>
      <c r="Y166">
        <v>1</v>
      </c>
      <c r="Z166">
        <v>1</v>
      </c>
      <c r="AB166">
        <v>3151</v>
      </c>
      <c r="AC166" t="s">
        <v>73</v>
      </c>
      <c r="AD166">
        <v>6.6000000000000003E-2</v>
      </c>
      <c r="AE166">
        <v>0</v>
      </c>
      <c r="AF166" s="6">
        <v>6.25E-2</v>
      </c>
      <c r="AG166">
        <v>0.95</v>
      </c>
      <c r="AH166">
        <v>1.23</v>
      </c>
      <c r="AI166">
        <v>1</v>
      </c>
      <c r="AK166" s="35">
        <f t="shared" si="28"/>
        <v>3151</v>
      </c>
      <c r="AL166" s="32">
        <f t="shared" si="29"/>
        <v>0.28000000000000003</v>
      </c>
      <c r="AM166" s="37">
        <f t="shared" si="30"/>
        <v>0.63</v>
      </c>
      <c r="AN166" s="37">
        <f t="shared" si="31"/>
        <v>1</v>
      </c>
      <c r="AO166" s="33">
        <f t="shared" si="32"/>
        <v>1</v>
      </c>
      <c r="AP166" s="36"/>
      <c r="AR166" s="31">
        <f t="shared" si="22"/>
        <v>3151</v>
      </c>
      <c r="AS166" s="32">
        <f t="shared" si="23"/>
        <v>0.28000000000000003</v>
      </c>
      <c r="AT166" s="37">
        <f t="shared" si="24"/>
        <v>0.63</v>
      </c>
      <c r="AU166" s="37">
        <f t="shared" si="25"/>
        <v>1</v>
      </c>
      <c r="AV166" s="33">
        <f t="shared" si="26"/>
        <v>1</v>
      </c>
      <c r="AW166" s="34" t="str">
        <f t="shared" si="27"/>
        <v>C3</v>
      </c>
      <c r="AY166" s="47">
        <v>3151</v>
      </c>
      <c r="AZ166" s="42">
        <v>0.28000000000000003</v>
      </c>
      <c r="BA166" s="42">
        <v>1</v>
      </c>
      <c r="BB166" s="42">
        <v>1</v>
      </c>
      <c r="BC166" s="42">
        <v>1</v>
      </c>
      <c r="BD166" s="46" t="s">
        <v>118</v>
      </c>
    </row>
    <row r="167" spans="1:56" x14ac:dyDescent="0.55000000000000004">
      <c r="A167">
        <v>3152</v>
      </c>
      <c r="B167" t="s">
        <v>73</v>
      </c>
      <c r="C167">
        <v>1.9E-2</v>
      </c>
      <c r="D167">
        <v>0</v>
      </c>
      <c r="E167" s="6">
        <v>8.6805555555555566E-2</v>
      </c>
      <c r="F167">
        <v>1.1399999999999999</v>
      </c>
      <c r="G167">
        <v>0.17</v>
      </c>
      <c r="H167">
        <v>0.28000000000000003</v>
      </c>
      <c r="J167">
        <v>3152</v>
      </c>
      <c r="K167" t="s">
        <v>73</v>
      </c>
      <c r="L167">
        <v>7.2999999999999995E-2</v>
      </c>
      <c r="M167">
        <v>0</v>
      </c>
      <c r="N167" s="6">
        <v>7.2916666666666671E-2</v>
      </c>
      <c r="O167">
        <v>1.56</v>
      </c>
      <c r="P167">
        <v>0.69</v>
      </c>
      <c r="Q167">
        <v>0.67</v>
      </c>
      <c r="S167">
        <v>3152</v>
      </c>
      <c r="T167" t="s">
        <v>73</v>
      </c>
      <c r="U167">
        <v>8.4000000000000005E-2</v>
      </c>
      <c r="V167">
        <v>0</v>
      </c>
      <c r="W167" s="6">
        <v>6.8749999999999992E-2</v>
      </c>
      <c r="X167">
        <v>1.55</v>
      </c>
      <c r="Y167">
        <v>0.78</v>
      </c>
      <c r="Z167">
        <v>1</v>
      </c>
      <c r="AB167">
        <v>3152</v>
      </c>
      <c r="AC167" t="s">
        <v>73</v>
      </c>
      <c r="AD167">
        <v>0.10299999999999999</v>
      </c>
      <c r="AE167">
        <v>0</v>
      </c>
      <c r="AF167" s="6">
        <v>6.25E-2</v>
      </c>
      <c r="AG167">
        <v>1.54</v>
      </c>
      <c r="AH167">
        <v>0.96</v>
      </c>
      <c r="AI167">
        <v>1</v>
      </c>
      <c r="AK167" s="35">
        <f t="shared" si="28"/>
        <v>3152</v>
      </c>
      <c r="AL167" s="32">
        <f t="shared" si="29"/>
        <v>0.28000000000000003</v>
      </c>
      <c r="AM167" s="37">
        <f t="shared" si="30"/>
        <v>0.67</v>
      </c>
      <c r="AN167" s="37">
        <f t="shared" si="31"/>
        <v>1</v>
      </c>
      <c r="AO167" s="33">
        <f t="shared" si="32"/>
        <v>1</v>
      </c>
      <c r="AP167" s="36"/>
      <c r="AR167" s="31">
        <f t="shared" si="22"/>
        <v>3152</v>
      </c>
      <c r="AS167" s="32">
        <f t="shared" si="23"/>
        <v>0.28000000000000003</v>
      </c>
      <c r="AT167" s="37">
        <f t="shared" si="24"/>
        <v>0.67</v>
      </c>
      <c r="AU167" s="37">
        <f t="shared" si="25"/>
        <v>1</v>
      </c>
      <c r="AV167" s="33">
        <f t="shared" si="26"/>
        <v>1</v>
      </c>
      <c r="AW167" s="34" t="str">
        <f t="shared" si="27"/>
        <v>C3</v>
      </c>
      <c r="AY167" s="47">
        <v>3152</v>
      </c>
      <c r="AZ167" s="42">
        <v>0.28000000000000003</v>
      </c>
      <c r="BA167" s="42">
        <v>1</v>
      </c>
      <c r="BB167" s="42">
        <v>1</v>
      </c>
      <c r="BC167" s="42">
        <v>1</v>
      </c>
      <c r="BD167" s="46" t="s">
        <v>118</v>
      </c>
    </row>
    <row r="168" spans="1:56" x14ac:dyDescent="0.55000000000000004">
      <c r="A168">
        <v>3153</v>
      </c>
      <c r="B168" t="s">
        <v>73</v>
      </c>
      <c r="C168">
        <v>1.6E-2</v>
      </c>
      <c r="D168">
        <v>0</v>
      </c>
      <c r="E168" s="6">
        <v>8.6805555555555566E-2</v>
      </c>
      <c r="F168">
        <v>1.57</v>
      </c>
      <c r="G168">
        <v>0.1</v>
      </c>
      <c r="H168">
        <v>0.26</v>
      </c>
      <c r="J168">
        <v>3153</v>
      </c>
      <c r="K168" t="s">
        <v>73</v>
      </c>
      <c r="L168">
        <v>9.4E-2</v>
      </c>
      <c r="M168">
        <v>0</v>
      </c>
      <c r="N168" s="6">
        <v>8.3333333333333329E-2</v>
      </c>
      <c r="O168">
        <v>2.5099999999999998</v>
      </c>
      <c r="P168">
        <v>0.56999999999999995</v>
      </c>
      <c r="Q168">
        <v>0.76</v>
      </c>
      <c r="S168">
        <v>3153</v>
      </c>
      <c r="T168" t="s">
        <v>73</v>
      </c>
      <c r="U168">
        <v>0.13</v>
      </c>
      <c r="V168">
        <v>0</v>
      </c>
      <c r="W168" s="6">
        <v>9.3055555555555558E-2</v>
      </c>
      <c r="X168">
        <v>2.64</v>
      </c>
      <c r="Y168">
        <v>0.79</v>
      </c>
      <c r="Z168">
        <v>1</v>
      </c>
      <c r="AB168">
        <v>3153</v>
      </c>
      <c r="AC168" t="s">
        <v>73</v>
      </c>
      <c r="AD168">
        <v>0.13</v>
      </c>
      <c r="AE168">
        <v>0</v>
      </c>
      <c r="AF168" s="6">
        <v>9.1666666666666674E-2</v>
      </c>
      <c r="AG168">
        <v>2.76</v>
      </c>
      <c r="AH168">
        <v>0.8</v>
      </c>
      <c r="AI168">
        <v>1</v>
      </c>
      <c r="AK168" s="35">
        <f t="shared" si="28"/>
        <v>3153</v>
      </c>
      <c r="AL168" s="32">
        <f t="shared" si="29"/>
        <v>0.26</v>
      </c>
      <c r="AM168" s="37">
        <f t="shared" si="30"/>
        <v>0.76</v>
      </c>
      <c r="AN168" s="37">
        <f t="shared" si="31"/>
        <v>1</v>
      </c>
      <c r="AO168" s="33">
        <f t="shared" si="32"/>
        <v>1</v>
      </c>
      <c r="AP168" s="36"/>
      <c r="AR168" s="31">
        <f t="shared" si="22"/>
        <v>3153</v>
      </c>
      <c r="AS168" s="32">
        <f t="shared" si="23"/>
        <v>0.26</v>
      </c>
      <c r="AT168" s="37">
        <f t="shared" si="24"/>
        <v>0.76</v>
      </c>
      <c r="AU168" s="37">
        <f t="shared" si="25"/>
        <v>1</v>
      </c>
      <c r="AV168" s="33">
        <f t="shared" si="26"/>
        <v>1</v>
      </c>
      <c r="AW168" s="34" t="str">
        <f t="shared" si="27"/>
        <v>C3</v>
      </c>
      <c r="AY168" s="47">
        <v>3153</v>
      </c>
      <c r="AZ168" s="42">
        <v>0.26</v>
      </c>
      <c r="BA168" s="42">
        <v>0.81</v>
      </c>
      <c r="BB168" s="42">
        <v>1</v>
      </c>
      <c r="BC168" s="42">
        <v>1</v>
      </c>
      <c r="BD168" s="46" t="s">
        <v>118</v>
      </c>
    </row>
    <row r="169" spans="1:56" x14ac:dyDescent="0.55000000000000004">
      <c r="A169">
        <v>3154</v>
      </c>
      <c r="B169" t="s">
        <v>73</v>
      </c>
      <c r="C169">
        <v>0.04</v>
      </c>
      <c r="D169">
        <v>0</v>
      </c>
      <c r="E169" s="6">
        <v>8.6805555555555566E-2</v>
      </c>
      <c r="F169">
        <v>1.96</v>
      </c>
      <c r="G169">
        <v>0.23</v>
      </c>
      <c r="H169">
        <v>0.33</v>
      </c>
      <c r="J169">
        <v>3154</v>
      </c>
      <c r="K169" t="s">
        <v>73</v>
      </c>
      <c r="L169">
        <v>0.18099999999999999</v>
      </c>
      <c r="M169">
        <v>0</v>
      </c>
      <c r="N169" s="6">
        <v>7.7083333333333337E-2</v>
      </c>
      <c r="O169">
        <v>2.78</v>
      </c>
      <c r="P169">
        <v>1.07</v>
      </c>
      <c r="Q169">
        <v>0.94</v>
      </c>
      <c r="S169">
        <v>3154</v>
      </c>
      <c r="T169" t="s">
        <v>73</v>
      </c>
      <c r="U169">
        <v>0.214</v>
      </c>
      <c r="V169">
        <v>0</v>
      </c>
      <c r="W169" s="6">
        <v>7.0833333333333331E-2</v>
      </c>
      <c r="X169">
        <v>3.03</v>
      </c>
      <c r="Y169">
        <v>1.26</v>
      </c>
      <c r="Z169">
        <v>1</v>
      </c>
      <c r="AB169">
        <v>3154</v>
      </c>
      <c r="AC169" t="s">
        <v>73</v>
      </c>
      <c r="AD169">
        <v>0.214</v>
      </c>
      <c r="AE169">
        <v>0</v>
      </c>
      <c r="AF169" s="6">
        <v>6.3194444444444442E-2</v>
      </c>
      <c r="AG169">
        <v>3.03</v>
      </c>
      <c r="AH169">
        <v>1.26</v>
      </c>
      <c r="AI169">
        <v>1</v>
      </c>
      <c r="AK169" s="35">
        <f t="shared" si="28"/>
        <v>3154</v>
      </c>
      <c r="AL169" s="32">
        <f t="shared" si="29"/>
        <v>0.33</v>
      </c>
      <c r="AM169" s="37">
        <f t="shared" si="30"/>
        <v>0.94</v>
      </c>
      <c r="AN169" s="37">
        <f t="shared" si="31"/>
        <v>1</v>
      </c>
      <c r="AO169" s="33">
        <f t="shared" si="32"/>
        <v>1</v>
      </c>
      <c r="AP169" s="36"/>
      <c r="AR169" s="31">
        <f t="shared" si="22"/>
        <v>3154</v>
      </c>
      <c r="AS169" s="32">
        <f t="shared" si="23"/>
        <v>0.33</v>
      </c>
      <c r="AT169" s="37">
        <f t="shared" si="24"/>
        <v>0.94</v>
      </c>
      <c r="AU169" s="37">
        <f t="shared" si="25"/>
        <v>1</v>
      </c>
      <c r="AV169" s="33">
        <f t="shared" si="26"/>
        <v>1</v>
      </c>
      <c r="AW169" s="34" t="str">
        <f t="shared" si="27"/>
        <v>C3</v>
      </c>
      <c r="AY169" s="47">
        <v>3154</v>
      </c>
      <c r="AZ169" s="42">
        <v>0.33</v>
      </c>
      <c r="BA169" s="42">
        <v>1</v>
      </c>
      <c r="BB169" s="42">
        <v>1</v>
      </c>
      <c r="BC169" s="42">
        <v>1</v>
      </c>
      <c r="BD169" s="46" t="s">
        <v>118</v>
      </c>
    </row>
    <row r="170" spans="1:56" x14ac:dyDescent="0.55000000000000004">
      <c r="A170">
        <v>3155</v>
      </c>
      <c r="B170" t="s">
        <v>73</v>
      </c>
      <c r="C170">
        <v>4.4999999999999998E-2</v>
      </c>
      <c r="D170">
        <v>0</v>
      </c>
      <c r="E170" s="6">
        <v>8.6805555555555566E-2</v>
      </c>
      <c r="F170">
        <v>2.67</v>
      </c>
      <c r="G170">
        <v>0.18</v>
      </c>
      <c r="H170">
        <v>0.28999999999999998</v>
      </c>
      <c r="J170">
        <v>3155</v>
      </c>
      <c r="K170" t="s">
        <v>73</v>
      </c>
      <c r="L170">
        <v>0.20499999999999999</v>
      </c>
      <c r="M170">
        <v>0</v>
      </c>
      <c r="N170" s="6">
        <v>7.6388888888888895E-2</v>
      </c>
      <c r="O170">
        <v>3.93</v>
      </c>
      <c r="P170">
        <v>0.83</v>
      </c>
      <c r="Q170">
        <v>0.69</v>
      </c>
      <c r="S170">
        <v>3155</v>
      </c>
      <c r="T170" t="s">
        <v>73</v>
      </c>
      <c r="U170">
        <v>0.26100000000000001</v>
      </c>
      <c r="V170">
        <v>0</v>
      </c>
      <c r="W170" s="6">
        <v>8.6805555555555566E-2</v>
      </c>
      <c r="X170">
        <v>4.01</v>
      </c>
      <c r="Y170">
        <v>1.05</v>
      </c>
      <c r="Z170">
        <v>1</v>
      </c>
      <c r="AB170">
        <v>3155</v>
      </c>
      <c r="AC170" t="s">
        <v>73</v>
      </c>
      <c r="AD170">
        <v>0.26400000000000001</v>
      </c>
      <c r="AE170">
        <v>0</v>
      </c>
      <c r="AF170" s="6">
        <v>6.5972222222222224E-2</v>
      </c>
      <c r="AG170">
        <v>3.98</v>
      </c>
      <c r="AH170">
        <v>1.06</v>
      </c>
      <c r="AI170">
        <v>1</v>
      </c>
      <c r="AK170" s="35">
        <f t="shared" si="28"/>
        <v>3155</v>
      </c>
      <c r="AL170" s="32">
        <f t="shared" si="29"/>
        <v>0.28999999999999998</v>
      </c>
      <c r="AM170" s="37">
        <f t="shared" si="30"/>
        <v>0.69</v>
      </c>
      <c r="AN170" s="37">
        <f t="shared" si="31"/>
        <v>1</v>
      </c>
      <c r="AO170" s="33">
        <f t="shared" si="32"/>
        <v>1</v>
      </c>
      <c r="AP170" s="36"/>
      <c r="AR170" s="31">
        <f t="shared" si="22"/>
        <v>3155</v>
      </c>
      <c r="AS170" s="32">
        <f t="shared" si="23"/>
        <v>0.28999999999999998</v>
      </c>
      <c r="AT170" s="37">
        <f t="shared" si="24"/>
        <v>0.69</v>
      </c>
      <c r="AU170" s="37">
        <f t="shared" si="25"/>
        <v>1</v>
      </c>
      <c r="AV170" s="33">
        <f t="shared" si="26"/>
        <v>1</v>
      </c>
      <c r="AW170" s="34" t="str">
        <f t="shared" si="27"/>
        <v>C3</v>
      </c>
      <c r="AY170" s="47">
        <v>3155</v>
      </c>
      <c r="AZ170" s="42">
        <v>0.28999999999999998</v>
      </c>
      <c r="BA170" s="42">
        <v>0.75</v>
      </c>
      <c r="BB170" s="42">
        <v>1</v>
      </c>
      <c r="BC170" s="42">
        <v>1</v>
      </c>
      <c r="BD170" s="46" t="s">
        <v>118</v>
      </c>
    </row>
    <row r="171" spans="1:56" x14ac:dyDescent="0.55000000000000004">
      <c r="A171">
        <v>3156</v>
      </c>
      <c r="B171" t="s">
        <v>73</v>
      </c>
      <c r="C171">
        <v>0.06</v>
      </c>
      <c r="D171">
        <v>0</v>
      </c>
      <c r="E171" s="6">
        <v>8.6805555555555566E-2</v>
      </c>
      <c r="F171">
        <v>3.22</v>
      </c>
      <c r="G171">
        <v>0.21</v>
      </c>
      <c r="H171">
        <v>0.31</v>
      </c>
      <c r="J171">
        <v>3156</v>
      </c>
      <c r="K171" t="s">
        <v>73</v>
      </c>
      <c r="L171">
        <v>0.26200000000000001</v>
      </c>
      <c r="M171">
        <v>0</v>
      </c>
      <c r="N171" s="6">
        <v>7.6388888888888895E-2</v>
      </c>
      <c r="O171">
        <v>4.1900000000000004</v>
      </c>
      <c r="P171">
        <v>0.9</v>
      </c>
      <c r="Q171">
        <v>0.87</v>
      </c>
      <c r="S171">
        <v>3156</v>
      </c>
      <c r="T171" t="s">
        <v>73</v>
      </c>
      <c r="U171">
        <v>0.30199999999999999</v>
      </c>
      <c r="V171">
        <v>0</v>
      </c>
      <c r="W171" s="6">
        <v>7.1527777777777787E-2</v>
      </c>
      <c r="X171">
        <v>4.34</v>
      </c>
      <c r="Y171">
        <v>1.04</v>
      </c>
      <c r="Z171">
        <v>1</v>
      </c>
      <c r="AB171">
        <v>3156</v>
      </c>
      <c r="AC171" t="s">
        <v>73</v>
      </c>
      <c r="AD171">
        <v>0.30199999999999999</v>
      </c>
      <c r="AE171">
        <v>0</v>
      </c>
      <c r="AF171" s="6">
        <v>6.3888888888888884E-2</v>
      </c>
      <c r="AG171">
        <v>4.3899999999999997</v>
      </c>
      <c r="AH171">
        <v>1.04</v>
      </c>
      <c r="AI171">
        <v>1</v>
      </c>
      <c r="AK171" s="35">
        <f t="shared" si="28"/>
        <v>3156</v>
      </c>
      <c r="AL171" s="32">
        <f t="shared" si="29"/>
        <v>0.31</v>
      </c>
      <c r="AM171" s="37">
        <f t="shared" si="30"/>
        <v>0.87</v>
      </c>
      <c r="AN171" s="37">
        <f t="shared" si="31"/>
        <v>1</v>
      </c>
      <c r="AO171" s="33">
        <f t="shared" si="32"/>
        <v>1</v>
      </c>
      <c r="AP171" s="36"/>
      <c r="AR171" s="31">
        <f t="shared" si="22"/>
        <v>3156</v>
      </c>
      <c r="AS171" s="32">
        <f t="shared" si="23"/>
        <v>0.31</v>
      </c>
      <c r="AT171" s="37">
        <f t="shared" si="24"/>
        <v>0.87</v>
      </c>
      <c r="AU171" s="37">
        <f t="shared" si="25"/>
        <v>1</v>
      </c>
      <c r="AV171" s="33">
        <f t="shared" si="26"/>
        <v>1</v>
      </c>
      <c r="AW171" s="34" t="str">
        <f t="shared" si="27"/>
        <v>C3</v>
      </c>
      <c r="AY171" s="47">
        <v>3156</v>
      </c>
      <c r="AZ171" s="42">
        <v>0.31</v>
      </c>
      <c r="BA171" s="42">
        <v>0.91</v>
      </c>
      <c r="BB171" s="42">
        <v>1</v>
      </c>
      <c r="BC171" s="42">
        <v>1</v>
      </c>
      <c r="BD171" s="46" t="s">
        <v>118</v>
      </c>
    </row>
    <row r="172" spans="1:56" x14ac:dyDescent="0.55000000000000004">
      <c r="A172">
        <v>3157</v>
      </c>
      <c r="B172" t="s">
        <v>73</v>
      </c>
      <c r="C172">
        <v>7.4999999999999997E-2</v>
      </c>
      <c r="D172">
        <v>0</v>
      </c>
      <c r="E172" s="6">
        <v>8.6805555555555566E-2</v>
      </c>
      <c r="F172">
        <v>3.29</v>
      </c>
      <c r="G172">
        <v>0.28000000000000003</v>
      </c>
      <c r="H172">
        <v>0.36</v>
      </c>
      <c r="J172">
        <v>3157</v>
      </c>
      <c r="K172" t="s">
        <v>73</v>
      </c>
      <c r="L172">
        <v>0.28199999999999997</v>
      </c>
      <c r="M172">
        <v>0</v>
      </c>
      <c r="N172" s="6">
        <v>6.8749999999999992E-2</v>
      </c>
      <c r="O172">
        <v>4.3099999999999996</v>
      </c>
      <c r="P172">
        <v>1.03</v>
      </c>
      <c r="Q172">
        <v>1</v>
      </c>
      <c r="S172">
        <v>3157</v>
      </c>
      <c r="T172" t="s">
        <v>73</v>
      </c>
      <c r="U172">
        <v>0.28199999999999997</v>
      </c>
      <c r="V172">
        <v>0</v>
      </c>
      <c r="W172" s="6">
        <v>6.6666666666666666E-2</v>
      </c>
      <c r="X172">
        <v>4.32</v>
      </c>
      <c r="Y172">
        <v>1.03</v>
      </c>
      <c r="Z172">
        <v>1</v>
      </c>
      <c r="AB172">
        <v>3157</v>
      </c>
      <c r="AC172" t="s">
        <v>73</v>
      </c>
      <c r="AD172">
        <v>0.28799999999999998</v>
      </c>
      <c r="AE172">
        <v>0</v>
      </c>
      <c r="AF172" s="6">
        <v>6.1805555555555558E-2</v>
      </c>
      <c r="AG172">
        <v>4.29</v>
      </c>
      <c r="AH172">
        <v>1.05</v>
      </c>
      <c r="AI172">
        <v>1</v>
      </c>
      <c r="AK172" s="35">
        <f t="shared" si="28"/>
        <v>3157</v>
      </c>
      <c r="AL172" s="32">
        <f t="shared" si="29"/>
        <v>0.36</v>
      </c>
      <c r="AM172" s="37">
        <f t="shared" si="30"/>
        <v>1</v>
      </c>
      <c r="AN172" s="37">
        <f t="shared" si="31"/>
        <v>1</v>
      </c>
      <c r="AO172" s="33">
        <f t="shared" si="32"/>
        <v>1</v>
      </c>
      <c r="AP172" s="36"/>
      <c r="AR172" s="31">
        <f t="shared" si="22"/>
        <v>3157</v>
      </c>
      <c r="AS172" s="32">
        <f t="shared" si="23"/>
        <v>0.36</v>
      </c>
      <c r="AT172" s="37">
        <f t="shared" si="24"/>
        <v>1</v>
      </c>
      <c r="AU172" s="37">
        <f t="shared" si="25"/>
        <v>1</v>
      </c>
      <c r="AV172" s="33">
        <f t="shared" si="26"/>
        <v>1</v>
      </c>
      <c r="AW172" s="34" t="str">
        <f t="shared" si="27"/>
        <v>C3</v>
      </c>
      <c r="AY172" s="47">
        <v>3157</v>
      </c>
      <c r="AZ172" s="42">
        <v>0.36</v>
      </c>
      <c r="BA172" s="42">
        <v>1</v>
      </c>
      <c r="BB172" s="42">
        <v>1</v>
      </c>
      <c r="BC172" s="42">
        <v>1</v>
      </c>
      <c r="BD172" s="46" t="s">
        <v>118</v>
      </c>
    </row>
    <row r="173" spans="1:56" x14ac:dyDescent="0.55000000000000004">
      <c r="A173">
        <v>3158</v>
      </c>
      <c r="B173" t="s">
        <v>73</v>
      </c>
      <c r="C173">
        <v>8.4000000000000005E-2</v>
      </c>
      <c r="D173">
        <v>0</v>
      </c>
      <c r="E173" s="6">
        <v>8.6805555555555566E-2</v>
      </c>
      <c r="F173">
        <v>3.08</v>
      </c>
      <c r="G173">
        <v>0.35</v>
      </c>
      <c r="H173">
        <v>0.41</v>
      </c>
      <c r="J173">
        <v>3158</v>
      </c>
      <c r="K173" t="s">
        <v>73</v>
      </c>
      <c r="L173">
        <v>0.25800000000000001</v>
      </c>
      <c r="M173">
        <v>0</v>
      </c>
      <c r="N173" s="6">
        <v>6.5972222222222224E-2</v>
      </c>
      <c r="O173">
        <v>3.96</v>
      </c>
      <c r="P173">
        <v>1.08</v>
      </c>
      <c r="Q173">
        <v>1</v>
      </c>
      <c r="S173">
        <v>3158</v>
      </c>
      <c r="T173" t="s">
        <v>73</v>
      </c>
      <c r="U173">
        <v>0.25800000000000001</v>
      </c>
      <c r="V173">
        <v>0</v>
      </c>
      <c r="W173" s="6">
        <v>6.5277777777777782E-2</v>
      </c>
      <c r="X173">
        <v>3.97</v>
      </c>
      <c r="Y173">
        <v>1.08</v>
      </c>
      <c r="Z173">
        <v>1</v>
      </c>
      <c r="AB173">
        <v>3158</v>
      </c>
      <c r="AC173" t="s">
        <v>73</v>
      </c>
      <c r="AD173">
        <v>0.25700000000000001</v>
      </c>
      <c r="AE173">
        <v>0</v>
      </c>
      <c r="AF173" s="6">
        <v>9.7916666666666666E-2</v>
      </c>
      <c r="AG173">
        <v>3.96</v>
      </c>
      <c r="AH173">
        <v>1.08</v>
      </c>
      <c r="AI173">
        <v>1</v>
      </c>
      <c r="AK173" s="35">
        <f t="shared" si="28"/>
        <v>3158</v>
      </c>
      <c r="AL173" s="32">
        <f t="shared" si="29"/>
        <v>0.41</v>
      </c>
      <c r="AM173" s="37">
        <f t="shared" si="30"/>
        <v>1</v>
      </c>
      <c r="AN173" s="37">
        <f t="shared" si="31"/>
        <v>1</v>
      </c>
      <c r="AO173" s="33">
        <f t="shared" si="32"/>
        <v>1</v>
      </c>
      <c r="AP173" s="36"/>
      <c r="AR173" s="31">
        <f t="shared" si="22"/>
        <v>3158</v>
      </c>
      <c r="AS173" s="32">
        <f t="shared" si="23"/>
        <v>0.41</v>
      </c>
      <c r="AT173" s="37">
        <f t="shared" si="24"/>
        <v>1</v>
      </c>
      <c r="AU173" s="37">
        <f t="shared" si="25"/>
        <v>1</v>
      </c>
      <c r="AV173" s="33">
        <f t="shared" si="26"/>
        <v>1</v>
      </c>
      <c r="AW173" s="34" t="str">
        <f t="shared" si="27"/>
        <v>C3</v>
      </c>
      <c r="AY173" s="47">
        <v>3158</v>
      </c>
      <c r="AZ173" s="42">
        <v>0.41</v>
      </c>
      <c r="BA173" s="42">
        <v>1</v>
      </c>
      <c r="BB173" s="42">
        <v>1</v>
      </c>
      <c r="BC173" s="42">
        <v>1</v>
      </c>
      <c r="BD173" s="46" t="s">
        <v>118</v>
      </c>
    </row>
    <row r="174" spans="1:56" x14ac:dyDescent="0.55000000000000004">
      <c r="A174">
        <v>3159</v>
      </c>
      <c r="B174" t="s">
        <v>73</v>
      </c>
      <c r="C174">
        <v>9.0999999999999998E-2</v>
      </c>
      <c r="D174">
        <v>0</v>
      </c>
      <c r="E174" s="6">
        <v>8.6805555555555566E-2</v>
      </c>
      <c r="F174">
        <v>3.23</v>
      </c>
      <c r="G174">
        <v>0.17</v>
      </c>
      <c r="H174">
        <v>0.28000000000000003</v>
      </c>
      <c r="J174">
        <v>3159</v>
      </c>
      <c r="K174" t="s">
        <v>73</v>
      </c>
      <c r="L174">
        <v>0.28599999999999998</v>
      </c>
      <c r="M174">
        <v>0</v>
      </c>
      <c r="N174" s="6">
        <v>6.5972222222222224E-2</v>
      </c>
      <c r="O174">
        <v>4.42</v>
      </c>
      <c r="P174">
        <v>0.52</v>
      </c>
      <c r="Q174">
        <v>0.51</v>
      </c>
      <c r="S174">
        <v>3159</v>
      </c>
      <c r="T174" t="s">
        <v>73</v>
      </c>
      <c r="U174">
        <v>0.30599999999999999</v>
      </c>
      <c r="V174">
        <v>0</v>
      </c>
      <c r="W174" s="6">
        <v>8.6805555555555566E-2</v>
      </c>
      <c r="X174">
        <v>4.4800000000000004</v>
      </c>
      <c r="Y174">
        <v>0.56000000000000005</v>
      </c>
      <c r="Z174">
        <v>0.53</v>
      </c>
      <c r="AB174">
        <v>3159</v>
      </c>
      <c r="AC174" t="s">
        <v>73</v>
      </c>
      <c r="AD174">
        <v>0.33100000000000002</v>
      </c>
      <c r="AE174">
        <v>0</v>
      </c>
      <c r="AF174" s="6">
        <v>6.5972222222222224E-2</v>
      </c>
      <c r="AG174">
        <v>4.57</v>
      </c>
      <c r="AH174">
        <v>0.6</v>
      </c>
      <c r="AI174">
        <v>0.56000000000000005</v>
      </c>
      <c r="AK174" s="35">
        <f t="shared" si="28"/>
        <v>3159</v>
      </c>
      <c r="AL174" s="32">
        <f t="shared" si="29"/>
        <v>0.28000000000000003</v>
      </c>
      <c r="AM174" s="37">
        <f t="shared" si="30"/>
        <v>0.51</v>
      </c>
      <c r="AN174" s="37">
        <f t="shared" si="31"/>
        <v>0.53</v>
      </c>
      <c r="AO174" s="33">
        <f t="shared" si="32"/>
        <v>0.56000000000000005</v>
      </c>
      <c r="AP174" s="36"/>
      <c r="AR174" s="31">
        <f t="shared" si="22"/>
        <v>3159</v>
      </c>
      <c r="AS174" s="32">
        <f t="shared" si="23"/>
        <v>0.28000000000000003</v>
      </c>
      <c r="AT174" s="37">
        <f t="shared" si="24"/>
        <v>0.51</v>
      </c>
      <c r="AU174" s="37">
        <f t="shared" si="25"/>
        <v>0.53</v>
      </c>
      <c r="AV174" s="33">
        <f t="shared" si="26"/>
        <v>0.56000000000000005</v>
      </c>
      <c r="AW174" s="34" t="str">
        <f t="shared" si="27"/>
        <v>C2</v>
      </c>
      <c r="AY174" s="47">
        <v>3159</v>
      </c>
      <c r="AZ174" s="42">
        <v>0.28000000000000003</v>
      </c>
      <c r="BA174" s="42">
        <v>0.52</v>
      </c>
      <c r="BB174" s="42">
        <v>0.56000000000000005</v>
      </c>
      <c r="BC174" s="42">
        <v>0.59</v>
      </c>
      <c r="BD174" s="46" t="s">
        <v>116</v>
      </c>
    </row>
    <row r="175" spans="1:56" x14ac:dyDescent="0.55000000000000004">
      <c r="A175">
        <v>3160</v>
      </c>
      <c r="B175" t="s">
        <v>73</v>
      </c>
      <c r="C175">
        <v>9.5000000000000001E-2</v>
      </c>
      <c r="D175">
        <v>0</v>
      </c>
      <c r="E175" s="6">
        <v>8.6805555555555566E-2</v>
      </c>
      <c r="F175">
        <v>2.95</v>
      </c>
      <c r="G175">
        <v>0.13</v>
      </c>
      <c r="H175">
        <v>0.3</v>
      </c>
      <c r="J175">
        <v>3160</v>
      </c>
      <c r="K175" t="s">
        <v>73</v>
      </c>
      <c r="L175">
        <v>0.30499999999999999</v>
      </c>
      <c r="M175">
        <v>0</v>
      </c>
      <c r="N175" s="6">
        <v>6.5972222222222224E-2</v>
      </c>
      <c r="O175">
        <v>4.58</v>
      </c>
      <c r="P175">
        <v>0.43</v>
      </c>
      <c r="Q175">
        <v>0.56000000000000005</v>
      </c>
      <c r="S175">
        <v>3160</v>
      </c>
      <c r="T175" t="s">
        <v>73</v>
      </c>
      <c r="U175">
        <v>0.33400000000000002</v>
      </c>
      <c r="V175">
        <v>0</v>
      </c>
      <c r="W175" s="6">
        <v>8.6805555555555566E-2</v>
      </c>
      <c r="X175">
        <v>4.45</v>
      </c>
      <c r="Y175">
        <v>0.47</v>
      </c>
      <c r="Z175">
        <v>0.65</v>
      </c>
      <c r="AB175">
        <v>3160</v>
      </c>
      <c r="AC175" t="s">
        <v>73</v>
      </c>
      <c r="AD175">
        <v>0.379</v>
      </c>
      <c r="AE175">
        <v>0</v>
      </c>
      <c r="AF175" s="6">
        <v>6.5972222222222224E-2</v>
      </c>
      <c r="AG175">
        <v>4.58</v>
      </c>
      <c r="AH175">
        <v>0.53</v>
      </c>
      <c r="AI175">
        <v>0.72</v>
      </c>
      <c r="AK175" s="35">
        <f t="shared" si="28"/>
        <v>3160</v>
      </c>
      <c r="AL175" s="32">
        <f t="shared" si="29"/>
        <v>0.3</v>
      </c>
      <c r="AM175" s="37">
        <f t="shared" si="30"/>
        <v>0.56000000000000005</v>
      </c>
      <c r="AN175" s="37">
        <f t="shared" si="31"/>
        <v>0.65</v>
      </c>
      <c r="AO175" s="33">
        <f t="shared" si="32"/>
        <v>0.72</v>
      </c>
      <c r="AP175" s="36"/>
      <c r="AR175" s="31">
        <f t="shared" si="22"/>
        <v>3160</v>
      </c>
      <c r="AS175" s="32">
        <f t="shared" si="23"/>
        <v>0.3</v>
      </c>
      <c r="AT175" s="37">
        <f t="shared" si="24"/>
        <v>0.56000000000000005</v>
      </c>
      <c r="AU175" s="37">
        <f t="shared" si="25"/>
        <v>0.65</v>
      </c>
      <c r="AV175" s="33">
        <f t="shared" si="26"/>
        <v>0.72</v>
      </c>
      <c r="AW175" s="34" t="str">
        <f t="shared" si="27"/>
        <v>C2</v>
      </c>
      <c r="AY175" s="47">
        <v>3160</v>
      </c>
      <c r="AZ175" s="42">
        <v>0.31</v>
      </c>
      <c r="BA175" s="42">
        <v>0.59</v>
      </c>
      <c r="BB175" s="42">
        <v>0.73</v>
      </c>
      <c r="BC175" s="42">
        <v>0.76</v>
      </c>
      <c r="BD175" s="46" t="s">
        <v>116</v>
      </c>
    </row>
    <row r="176" spans="1:56" x14ac:dyDescent="0.55000000000000004">
      <c r="A176">
        <v>3161</v>
      </c>
      <c r="B176" t="s">
        <v>73</v>
      </c>
      <c r="C176">
        <v>7.0000000000000001E-3</v>
      </c>
      <c r="D176">
        <v>0</v>
      </c>
      <c r="E176" s="6">
        <v>7.6388888888888895E-2</v>
      </c>
      <c r="F176">
        <v>0.52</v>
      </c>
      <c r="G176">
        <v>0.26</v>
      </c>
      <c r="H176">
        <v>0.32</v>
      </c>
      <c r="J176">
        <v>3161</v>
      </c>
      <c r="K176" t="s">
        <v>73</v>
      </c>
      <c r="L176">
        <v>2.5999999999999999E-2</v>
      </c>
      <c r="M176">
        <v>0</v>
      </c>
      <c r="N176" s="6">
        <v>6.6666666666666666E-2</v>
      </c>
      <c r="O176">
        <v>0.77</v>
      </c>
      <c r="P176">
        <v>0.97</v>
      </c>
      <c r="Q176">
        <v>0.64</v>
      </c>
      <c r="S176">
        <v>3161</v>
      </c>
      <c r="T176" t="s">
        <v>73</v>
      </c>
      <c r="U176">
        <v>3.7999999999999999E-2</v>
      </c>
      <c r="V176">
        <v>0</v>
      </c>
      <c r="W176" s="6">
        <v>8.6805555555555566E-2</v>
      </c>
      <c r="X176">
        <v>0.89</v>
      </c>
      <c r="Y176">
        <v>1.45</v>
      </c>
      <c r="Z176">
        <v>0.82</v>
      </c>
      <c r="AB176">
        <v>3161</v>
      </c>
      <c r="AC176" t="s">
        <v>73</v>
      </c>
      <c r="AD176">
        <v>6.3E-2</v>
      </c>
      <c r="AE176">
        <v>0</v>
      </c>
      <c r="AF176" s="6">
        <v>6.5972222222222224E-2</v>
      </c>
      <c r="AG176">
        <v>1.34</v>
      </c>
      <c r="AH176">
        <v>2.39</v>
      </c>
      <c r="AI176">
        <v>0.91</v>
      </c>
      <c r="AK176" s="35">
        <f t="shared" si="28"/>
        <v>3161</v>
      </c>
      <c r="AL176" s="32">
        <f t="shared" si="29"/>
        <v>0.32</v>
      </c>
      <c r="AM176" s="37">
        <f t="shared" si="30"/>
        <v>0.64</v>
      </c>
      <c r="AN176" s="37">
        <f t="shared" si="31"/>
        <v>0.82</v>
      </c>
      <c r="AO176" s="33">
        <f t="shared" si="32"/>
        <v>0.91</v>
      </c>
      <c r="AP176" s="36"/>
      <c r="AR176" s="31">
        <f t="shared" si="22"/>
        <v>3161</v>
      </c>
      <c r="AS176" s="32">
        <f t="shared" si="23"/>
        <v>0.32</v>
      </c>
      <c r="AT176" s="37">
        <f t="shared" si="24"/>
        <v>0.64</v>
      </c>
      <c r="AU176" s="37">
        <f t="shared" si="25"/>
        <v>0.82</v>
      </c>
      <c r="AV176" s="33">
        <f t="shared" si="26"/>
        <v>0.91</v>
      </c>
      <c r="AW176" s="34" t="str">
        <f t="shared" si="27"/>
        <v>C3</v>
      </c>
      <c r="AY176" s="47">
        <v>3161</v>
      </c>
      <c r="AZ176" s="42">
        <v>0.33</v>
      </c>
      <c r="BA176" s="42">
        <v>0.75</v>
      </c>
      <c r="BB176" s="42">
        <v>0.92</v>
      </c>
      <c r="BC176" s="42">
        <v>0.94</v>
      </c>
      <c r="BD176" s="46" t="s">
        <v>118</v>
      </c>
    </row>
    <row r="177" spans="1:56" x14ac:dyDescent="0.55000000000000004">
      <c r="A177">
        <v>3162</v>
      </c>
      <c r="B177" t="s">
        <v>73</v>
      </c>
      <c r="C177">
        <v>6.0999999999999999E-2</v>
      </c>
      <c r="D177">
        <v>0</v>
      </c>
      <c r="E177" s="6">
        <v>8.6805555555555566E-2</v>
      </c>
      <c r="F177">
        <v>1.94</v>
      </c>
      <c r="G177">
        <v>0.43</v>
      </c>
      <c r="H177">
        <v>0.46</v>
      </c>
      <c r="J177">
        <v>3162</v>
      </c>
      <c r="K177" t="s">
        <v>73</v>
      </c>
      <c r="L177">
        <v>0.17100000000000001</v>
      </c>
      <c r="M177">
        <v>0</v>
      </c>
      <c r="N177" s="6">
        <v>6.7361111111111108E-2</v>
      </c>
      <c r="O177">
        <v>2.42</v>
      </c>
      <c r="P177">
        <v>1.2</v>
      </c>
      <c r="Q177">
        <v>1</v>
      </c>
      <c r="S177">
        <v>3162</v>
      </c>
      <c r="T177" t="s">
        <v>73</v>
      </c>
      <c r="U177">
        <v>0.17100000000000001</v>
      </c>
      <c r="V177">
        <v>0</v>
      </c>
      <c r="W177" s="6">
        <v>6.6666666666666666E-2</v>
      </c>
      <c r="X177">
        <v>2.42</v>
      </c>
      <c r="Y177">
        <v>1.2</v>
      </c>
      <c r="Z177">
        <v>1</v>
      </c>
      <c r="AB177">
        <v>3162</v>
      </c>
      <c r="AC177" t="s">
        <v>73</v>
      </c>
      <c r="AD177">
        <v>0.17100000000000001</v>
      </c>
      <c r="AE177">
        <v>0</v>
      </c>
      <c r="AF177" s="6">
        <v>6.3194444444444442E-2</v>
      </c>
      <c r="AG177">
        <v>2.42</v>
      </c>
      <c r="AH177">
        <v>1.2</v>
      </c>
      <c r="AI177">
        <v>1</v>
      </c>
      <c r="AK177" s="35">
        <f t="shared" si="28"/>
        <v>3162</v>
      </c>
      <c r="AL177" s="32">
        <f t="shared" si="29"/>
        <v>0.46</v>
      </c>
      <c r="AM177" s="37">
        <f t="shared" si="30"/>
        <v>1</v>
      </c>
      <c r="AN177" s="37">
        <f t="shared" si="31"/>
        <v>1</v>
      </c>
      <c r="AO177" s="33">
        <f t="shared" si="32"/>
        <v>1</v>
      </c>
      <c r="AP177" s="36"/>
      <c r="AR177" s="31">
        <f t="shared" si="22"/>
        <v>3162</v>
      </c>
      <c r="AS177" s="32">
        <f t="shared" si="23"/>
        <v>0.46</v>
      </c>
      <c r="AT177" s="37">
        <f t="shared" si="24"/>
        <v>1</v>
      </c>
      <c r="AU177" s="37">
        <f t="shared" si="25"/>
        <v>1</v>
      </c>
      <c r="AV177" s="33">
        <f t="shared" si="26"/>
        <v>1</v>
      </c>
      <c r="AW177" s="34" t="str">
        <f t="shared" si="27"/>
        <v>C3</v>
      </c>
      <c r="AY177" s="47">
        <v>3162</v>
      </c>
      <c r="AZ177" s="42">
        <v>0.47</v>
      </c>
      <c r="BA177" s="42">
        <v>1</v>
      </c>
      <c r="BB177" s="42">
        <v>1</v>
      </c>
      <c r="BC177" s="42">
        <v>1</v>
      </c>
      <c r="BD177" s="46" t="s">
        <v>118</v>
      </c>
    </row>
    <row r="178" spans="1:56" x14ac:dyDescent="0.55000000000000004">
      <c r="A178">
        <v>3163</v>
      </c>
      <c r="B178" t="s">
        <v>73</v>
      </c>
      <c r="C178">
        <v>7.6999999999999999E-2</v>
      </c>
      <c r="D178">
        <v>0</v>
      </c>
      <c r="E178" s="6">
        <v>8.4722222222222213E-2</v>
      </c>
      <c r="F178">
        <v>2.5499999999999998</v>
      </c>
      <c r="G178">
        <v>0.24</v>
      </c>
      <c r="H178">
        <v>0.44</v>
      </c>
      <c r="J178">
        <v>3163</v>
      </c>
      <c r="K178" t="s">
        <v>73</v>
      </c>
      <c r="L178">
        <v>0.23499999999999999</v>
      </c>
      <c r="M178">
        <v>0</v>
      </c>
      <c r="N178" s="6">
        <v>6.6666666666666666E-2</v>
      </c>
      <c r="O178">
        <v>3.8</v>
      </c>
      <c r="P178">
        <v>0.73</v>
      </c>
      <c r="Q178">
        <v>0.82</v>
      </c>
      <c r="S178">
        <v>3163</v>
      </c>
      <c r="T178" t="s">
        <v>73</v>
      </c>
      <c r="U178">
        <v>0.27200000000000002</v>
      </c>
      <c r="V178">
        <v>0</v>
      </c>
      <c r="W178" s="6">
        <v>8.6805555555555566E-2</v>
      </c>
      <c r="X178">
        <v>4.24</v>
      </c>
      <c r="Y178">
        <v>0.84</v>
      </c>
      <c r="Z178">
        <v>0.85</v>
      </c>
      <c r="AB178">
        <v>3163</v>
      </c>
      <c r="AC178" t="s">
        <v>73</v>
      </c>
      <c r="AD178">
        <v>0.33</v>
      </c>
      <c r="AE178">
        <v>0</v>
      </c>
      <c r="AF178" s="6">
        <v>6.5972222222222224E-2</v>
      </c>
      <c r="AG178">
        <v>4.78</v>
      </c>
      <c r="AH178">
        <v>1.02</v>
      </c>
      <c r="AI178">
        <v>0.94</v>
      </c>
      <c r="AK178" s="35">
        <f t="shared" si="28"/>
        <v>3163</v>
      </c>
      <c r="AL178" s="32">
        <f t="shared" si="29"/>
        <v>0.44</v>
      </c>
      <c r="AM178" s="37">
        <f t="shared" si="30"/>
        <v>0.82</v>
      </c>
      <c r="AN178" s="37">
        <f t="shared" si="31"/>
        <v>0.85</v>
      </c>
      <c r="AO178" s="33">
        <f t="shared" si="32"/>
        <v>0.94</v>
      </c>
      <c r="AP178" s="36"/>
      <c r="AR178" s="31">
        <f t="shared" ref="AR178:AR241" si="33">AK178</f>
        <v>3163</v>
      </c>
      <c r="AS178" s="32">
        <f t="shared" ref="AS178:AS241" si="34">AL178</f>
        <v>0.44</v>
      </c>
      <c r="AT178" s="37">
        <f t="shared" ref="AT178:AT241" si="35">AM178</f>
        <v>0.82</v>
      </c>
      <c r="AU178" s="37">
        <f t="shared" ref="AU178:AU241" si="36">AN178</f>
        <v>0.85</v>
      </c>
      <c r="AV178" s="33">
        <f t="shared" ref="AV178:AV241" si="37">AO178</f>
        <v>0.94</v>
      </c>
      <c r="AW178" s="34" t="str">
        <f t="shared" ref="AW178:AW241" si="38">VLOOKUP(AR178,$AY$19:$BD$632,6,0)</f>
        <v>C3</v>
      </c>
      <c r="AY178" s="47">
        <v>3163</v>
      </c>
      <c r="AZ178" s="42">
        <v>0.46</v>
      </c>
      <c r="BA178" s="42">
        <v>0.83</v>
      </c>
      <c r="BB178" s="42">
        <v>1</v>
      </c>
      <c r="BC178" s="42">
        <v>1</v>
      </c>
      <c r="BD178" s="46" t="s">
        <v>118</v>
      </c>
    </row>
    <row r="179" spans="1:56" x14ac:dyDescent="0.55000000000000004">
      <c r="A179">
        <v>3164</v>
      </c>
      <c r="B179" t="s">
        <v>73</v>
      </c>
      <c r="C179">
        <v>0.05</v>
      </c>
      <c r="D179">
        <v>0</v>
      </c>
      <c r="E179" s="6">
        <v>8.6805555555555566E-2</v>
      </c>
      <c r="F179">
        <v>2.11</v>
      </c>
      <c r="G179">
        <v>0.28999999999999998</v>
      </c>
      <c r="H179">
        <v>0.37</v>
      </c>
      <c r="J179">
        <v>3164</v>
      </c>
      <c r="K179" t="s">
        <v>73</v>
      </c>
      <c r="L179">
        <v>0.159</v>
      </c>
      <c r="M179">
        <v>0</v>
      </c>
      <c r="N179" s="6">
        <v>6.9444444444444434E-2</v>
      </c>
      <c r="O179">
        <v>2.76</v>
      </c>
      <c r="P179">
        <v>0.92</v>
      </c>
      <c r="Q179">
        <v>0.96</v>
      </c>
      <c r="S179">
        <v>3164</v>
      </c>
      <c r="T179" t="s">
        <v>73</v>
      </c>
      <c r="U179">
        <v>0.16900000000000001</v>
      </c>
      <c r="V179">
        <v>0</v>
      </c>
      <c r="W179" s="6">
        <v>8.6805555555555566E-2</v>
      </c>
      <c r="X179">
        <v>2.74</v>
      </c>
      <c r="Y179">
        <v>0.98</v>
      </c>
      <c r="Z179">
        <v>1</v>
      </c>
      <c r="AB179">
        <v>3164</v>
      </c>
      <c r="AC179" t="s">
        <v>73</v>
      </c>
      <c r="AD179">
        <v>0.193</v>
      </c>
      <c r="AE179">
        <v>0</v>
      </c>
      <c r="AF179" s="6">
        <v>6.25E-2</v>
      </c>
      <c r="AG179">
        <v>2.74</v>
      </c>
      <c r="AH179">
        <v>1.1100000000000001</v>
      </c>
      <c r="AI179">
        <v>1</v>
      </c>
      <c r="AK179" s="35">
        <f t="shared" si="28"/>
        <v>3164</v>
      </c>
      <c r="AL179" s="32">
        <f t="shared" si="29"/>
        <v>0.37</v>
      </c>
      <c r="AM179" s="37">
        <f t="shared" si="30"/>
        <v>0.96</v>
      </c>
      <c r="AN179" s="37">
        <f t="shared" si="31"/>
        <v>1</v>
      </c>
      <c r="AO179" s="33">
        <f t="shared" si="32"/>
        <v>1</v>
      </c>
      <c r="AP179" s="36"/>
      <c r="AR179" s="31">
        <f t="shared" si="33"/>
        <v>3164</v>
      </c>
      <c r="AS179" s="32">
        <f t="shared" si="34"/>
        <v>0.37</v>
      </c>
      <c r="AT179" s="37">
        <f t="shared" si="35"/>
        <v>0.96</v>
      </c>
      <c r="AU179" s="37">
        <f t="shared" si="36"/>
        <v>1</v>
      </c>
      <c r="AV179" s="33">
        <f t="shared" si="37"/>
        <v>1</v>
      </c>
      <c r="AW179" s="34" t="str">
        <f t="shared" si="38"/>
        <v>C3</v>
      </c>
      <c r="AY179" s="47">
        <v>3164</v>
      </c>
      <c r="AZ179" s="42">
        <v>0.37</v>
      </c>
      <c r="BA179" s="42">
        <v>1</v>
      </c>
      <c r="BB179" s="42">
        <v>1</v>
      </c>
      <c r="BC179" s="42">
        <v>1</v>
      </c>
      <c r="BD179" s="46" t="s">
        <v>118</v>
      </c>
    </row>
    <row r="180" spans="1:56" x14ac:dyDescent="0.55000000000000004">
      <c r="A180">
        <v>3165</v>
      </c>
      <c r="B180" t="s">
        <v>73</v>
      </c>
      <c r="C180">
        <v>0.04</v>
      </c>
      <c r="D180">
        <v>0</v>
      </c>
      <c r="E180" s="6">
        <v>8.6805555555555566E-2</v>
      </c>
      <c r="F180">
        <v>1.27</v>
      </c>
      <c r="G180">
        <v>0.54</v>
      </c>
      <c r="H180">
        <v>0.45</v>
      </c>
      <c r="J180">
        <v>3165</v>
      </c>
      <c r="K180" t="s">
        <v>73</v>
      </c>
      <c r="L180">
        <v>0.11799999999999999</v>
      </c>
      <c r="M180">
        <v>0</v>
      </c>
      <c r="N180" s="6">
        <v>6.805555555555555E-2</v>
      </c>
      <c r="O180">
        <v>1.77</v>
      </c>
      <c r="P180">
        <v>1.61</v>
      </c>
      <c r="Q180">
        <v>0.96</v>
      </c>
      <c r="S180">
        <v>3165</v>
      </c>
      <c r="T180" t="s">
        <v>73</v>
      </c>
      <c r="U180">
        <v>0.11899999999999999</v>
      </c>
      <c r="V180">
        <v>0</v>
      </c>
      <c r="W180" s="6">
        <v>6.7361111111111108E-2</v>
      </c>
      <c r="X180">
        <v>1.75</v>
      </c>
      <c r="Y180">
        <v>1.63</v>
      </c>
      <c r="Z180">
        <v>1</v>
      </c>
      <c r="AB180">
        <v>3165</v>
      </c>
      <c r="AC180" t="s">
        <v>73</v>
      </c>
      <c r="AD180">
        <v>0.13100000000000001</v>
      </c>
      <c r="AE180">
        <v>0</v>
      </c>
      <c r="AF180" s="6">
        <v>6.1805555555555558E-2</v>
      </c>
      <c r="AG180">
        <v>1.86</v>
      </c>
      <c r="AH180">
        <v>1.79</v>
      </c>
      <c r="AI180">
        <v>1</v>
      </c>
      <c r="AK180" s="35">
        <f t="shared" si="28"/>
        <v>3165</v>
      </c>
      <c r="AL180" s="32">
        <f t="shared" si="29"/>
        <v>0.45</v>
      </c>
      <c r="AM180" s="37">
        <f t="shared" si="30"/>
        <v>0.96</v>
      </c>
      <c r="AN180" s="37">
        <f t="shared" si="31"/>
        <v>1</v>
      </c>
      <c r="AO180" s="33">
        <f t="shared" si="32"/>
        <v>1</v>
      </c>
      <c r="AP180" s="36"/>
      <c r="AR180" s="31">
        <f t="shared" si="33"/>
        <v>3165</v>
      </c>
      <c r="AS180" s="32">
        <f t="shared" si="34"/>
        <v>0.45</v>
      </c>
      <c r="AT180" s="37">
        <f t="shared" si="35"/>
        <v>0.96</v>
      </c>
      <c r="AU180" s="37">
        <f t="shared" si="36"/>
        <v>1</v>
      </c>
      <c r="AV180" s="33">
        <f t="shared" si="37"/>
        <v>1</v>
      </c>
      <c r="AW180" s="34" t="str">
        <f t="shared" si="38"/>
        <v>C3</v>
      </c>
      <c r="AY180" s="47">
        <v>3165</v>
      </c>
      <c r="AZ180" s="42">
        <v>0.46</v>
      </c>
      <c r="BA180" s="42">
        <v>1</v>
      </c>
      <c r="BB180" s="42">
        <v>1</v>
      </c>
      <c r="BC180" s="42">
        <v>1</v>
      </c>
      <c r="BD180" s="46" t="s">
        <v>118</v>
      </c>
    </row>
    <row r="181" spans="1:56" x14ac:dyDescent="0.55000000000000004">
      <c r="A181">
        <v>3166</v>
      </c>
      <c r="B181" t="s">
        <v>73</v>
      </c>
      <c r="C181">
        <v>0.03</v>
      </c>
      <c r="D181">
        <v>0</v>
      </c>
      <c r="E181" s="6">
        <v>8.6805555555555566E-2</v>
      </c>
      <c r="F181">
        <v>1</v>
      </c>
      <c r="G181">
        <v>0.4</v>
      </c>
      <c r="H181">
        <v>0.44</v>
      </c>
      <c r="J181">
        <v>3166</v>
      </c>
      <c r="K181" t="s">
        <v>73</v>
      </c>
      <c r="L181">
        <v>8.2000000000000003E-2</v>
      </c>
      <c r="M181">
        <v>0</v>
      </c>
      <c r="N181" s="6">
        <v>9.0277777777777776E-2</v>
      </c>
      <c r="O181">
        <v>1.1599999999999999</v>
      </c>
      <c r="P181">
        <v>1.0900000000000001</v>
      </c>
      <c r="Q181">
        <v>1</v>
      </c>
      <c r="S181">
        <v>3166</v>
      </c>
      <c r="T181" t="s">
        <v>73</v>
      </c>
      <c r="U181">
        <v>8.1000000000000003E-2</v>
      </c>
      <c r="V181">
        <v>0</v>
      </c>
      <c r="W181" s="6">
        <v>9.6527777777777768E-2</v>
      </c>
      <c r="X181">
        <v>1.1499999999999999</v>
      </c>
      <c r="Y181">
        <v>1.0900000000000001</v>
      </c>
      <c r="Z181">
        <v>1</v>
      </c>
      <c r="AB181">
        <v>3166</v>
      </c>
      <c r="AC181" t="s">
        <v>73</v>
      </c>
      <c r="AD181">
        <v>8.2000000000000003E-2</v>
      </c>
      <c r="AE181">
        <v>0</v>
      </c>
      <c r="AF181" s="6">
        <v>9.5138888888888884E-2</v>
      </c>
      <c r="AG181">
        <v>1.19</v>
      </c>
      <c r="AH181">
        <v>1.0900000000000001</v>
      </c>
      <c r="AI181">
        <v>1</v>
      </c>
      <c r="AK181" s="35">
        <f t="shared" si="28"/>
        <v>3166</v>
      </c>
      <c r="AL181" s="32">
        <f t="shared" si="29"/>
        <v>0.44</v>
      </c>
      <c r="AM181" s="37">
        <f t="shared" si="30"/>
        <v>1</v>
      </c>
      <c r="AN181" s="37">
        <f t="shared" si="31"/>
        <v>1</v>
      </c>
      <c r="AO181" s="33">
        <f t="shared" si="32"/>
        <v>1</v>
      </c>
      <c r="AP181" s="36"/>
      <c r="AR181" s="31">
        <f t="shared" si="33"/>
        <v>3166</v>
      </c>
      <c r="AS181" s="32">
        <f t="shared" si="34"/>
        <v>0.44</v>
      </c>
      <c r="AT181" s="37">
        <f t="shared" si="35"/>
        <v>1</v>
      </c>
      <c r="AU181" s="37">
        <f t="shared" si="36"/>
        <v>1</v>
      </c>
      <c r="AV181" s="33">
        <f t="shared" si="37"/>
        <v>1</v>
      </c>
      <c r="AW181" s="34" t="str">
        <f t="shared" si="38"/>
        <v>C3</v>
      </c>
      <c r="AY181" s="47">
        <v>3166</v>
      </c>
      <c r="AZ181" s="42">
        <v>0.44</v>
      </c>
      <c r="BA181" s="42">
        <v>1</v>
      </c>
      <c r="BB181" s="42">
        <v>1</v>
      </c>
      <c r="BC181" s="42">
        <v>1</v>
      </c>
      <c r="BD181" s="46" t="s">
        <v>118</v>
      </c>
    </row>
    <row r="182" spans="1:56" x14ac:dyDescent="0.55000000000000004">
      <c r="A182">
        <v>3167</v>
      </c>
      <c r="B182" t="s">
        <v>73</v>
      </c>
      <c r="C182">
        <v>0.02</v>
      </c>
      <c r="D182">
        <v>0</v>
      </c>
      <c r="E182" s="6">
        <v>8.6805555555555566E-2</v>
      </c>
      <c r="F182">
        <v>0.82</v>
      </c>
      <c r="G182">
        <v>0.32</v>
      </c>
      <c r="H182">
        <v>0.38</v>
      </c>
      <c r="J182">
        <v>3167</v>
      </c>
      <c r="K182" t="s">
        <v>73</v>
      </c>
      <c r="L182">
        <v>6.8000000000000005E-2</v>
      </c>
      <c r="M182">
        <v>0</v>
      </c>
      <c r="N182" s="6">
        <v>9.0277777777777776E-2</v>
      </c>
      <c r="O182">
        <v>1.05</v>
      </c>
      <c r="P182">
        <v>1.08</v>
      </c>
      <c r="Q182">
        <v>1</v>
      </c>
      <c r="S182">
        <v>3167</v>
      </c>
      <c r="T182" t="s">
        <v>73</v>
      </c>
      <c r="U182">
        <v>7.0000000000000007E-2</v>
      </c>
      <c r="V182">
        <v>0</v>
      </c>
      <c r="W182" s="6">
        <v>9.7222222222222224E-2</v>
      </c>
      <c r="X182">
        <v>1.05</v>
      </c>
      <c r="Y182">
        <v>1.1200000000000001</v>
      </c>
      <c r="Z182">
        <v>1</v>
      </c>
      <c r="AB182">
        <v>3167</v>
      </c>
      <c r="AC182" t="s">
        <v>73</v>
      </c>
      <c r="AD182">
        <v>7.1999999999999995E-2</v>
      </c>
      <c r="AE182">
        <v>0</v>
      </c>
      <c r="AF182" s="6">
        <v>9.7222222222222224E-2</v>
      </c>
      <c r="AG182">
        <v>1.0900000000000001</v>
      </c>
      <c r="AH182">
        <v>1.1599999999999999</v>
      </c>
      <c r="AI182">
        <v>1</v>
      </c>
      <c r="AK182" s="35">
        <f t="shared" si="28"/>
        <v>3167</v>
      </c>
      <c r="AL182" s="32">
        <f t="shared" si="29"/>
        <v>0.38</v>
      </c>
      <c r="AM182" s="37">
        <f t="shared" si="30"/>
        <v>1</v>
      </c>
      <c r="AN182" s="37">
        <f t="shared" si="31"/>
        <v>1</v>
      </c>
      <c r="AO182" s="33">
        <f t="shared" si="32"/>
        <v>1</v>
      </c>
      <c r="AP182" s="36"/>
      <c r="AR182" s="31">
        <f t="shared" si="33"/>
        <v>3167</v>
      </c>
      <c r="AS182" s="32">
        <f t="shared" si="34"/>
        <v>0.38</v>
      </c>
      <c r="AT182" s="37">
        <f t="shared" si="35"/>
        <v>1</v>
      </c>
      <c r="AU182" s="37">
        <f t="shared" si="36"/>
        <v>1</v>
      </c>
      <c r="AV182" s="33">
        <f t="shared" si="37"/>
        <v>1</v>
      </c>
      <c r="AW182" s="34" t="str">
        <f t="shared" si="38"/>
        <v>C3</v>
      </c>
      <c r="AY182" s="47">
        <v>3167</v>
      </c>
      <c r="AZ182" s="42">
        <v>0.38</v>
      </c>
      <c r="BA182" s="42">
        <v>1</v>
      </c>
      <c r="BB182" s="42">
        <v>1</v>
      </c>
      <c r="BC182" s="42">
        <v>1</v>
      </c>
      <c r="BD182" s="46" t="s">
        <v>118</v>
      </c>
    </row>
    <row r="183" spans="1:56" x14ac:dyDescent="0.55000000000000004">
      <c r="A183">
        <v>3168</v>
      </c>
      <c r="B183" t="s">
        <v>73</v>
      </c>
      <c r="C183">
        <v>1.6E-2</v>
      </c>
      <c r="D183">
        <v>0</v>
      </c>
      <c r="E183" s="6">
        <v>8.6805555555555566E-2</v>
      </c>
      <c r="F183">
        <v>1.0900000000000001</v>
      </c>
      <c r="G183">
        <v>0.22</v>
      </c>
      <c r="H183">
        <v>0.34</v>
      </c>
      <c r="J183">
        <v>3168</v>
      </c>
      <c r="K183" t="s">
        <v>73</v>
      </c>
      <c r="L183">
        <v>0.06</v>
      </c>
      <c r="M183">
        <v>0</v>
      </c>
      <c r="N183" s="6">
        <v>9.0277777777777776E-2</v>
      </c>
      <c r="O183">
        <v>1.37</v>
      </c>
      <c r="P183">
        <v>0.83</v>
      </c>
      <c r="Q183">
        <v>1</v>
      </c>
      <c r="S183">
        <v>3168</v>
      </c>
      <c r="T183" t="s">
        <v>73</v>
      </c>
      <c r="U183">
        <v>6.6000000000000003E-2</v>
      </c>
      <c r="V183">
        <v>0</v>
      </c>
      <c r="W183" s="6">
        <v>9.7222222222222224E-2</v>
      </c>
      <c r="X183">
        <v>1.42</v>
      </c>
      <c r="Y183">
        <v>0.92</v>
      </c>
      <c r="Z183">
        <v>1</v>
      </c>
      <c r="AB183">
        <v>3168</v>
      </c>
      <c r="AC183" t="s">
        <v>73</v>
      </c>
      <c r="AD183">
        <v>6.8000000000000005E-2</v>
      </c>
      <c r="AE183">
        <v>0</v>
      </c>
      <c r="AF183" s="6">
        <v>9.7222222222222224E-2</v>
      </c>
      <c r="AG183">
        <v>1.41</v>
      </c>
      <c r="AH183">
        <v>0.94</v>
      </c>
      <c r="AI183">
        <v>1</v>
      </c>
      <c r="AK183" s="35">
        <f t="shared" si="28"/>
        <v>3168</v>
      </c>
      <c r="AL183" s="32">
        <f t="shared" si="29"/>
        <v>0.34</v>
      </c>
      <c r="AM183" s="37">
        <f t="shared" si="30"/>
        <v>1</v>
      </c>
      <c r="AN183" s="37">
        <f t="shared" si="31"/>
        <v>1</v>
      </c>
      <c r="AO183" s="33">
        <f t="shared" si="32"/>
        <v>1</v>
      </c>
      <c r="AP183" s="36"/>
      <c r="AR183" s="31">
        <f t="shared" si="33"/>
        <v>3168</v>
      </c>
      <c r="AS183" s="32">
        <f t="shared" si="34"/>
        <v>0.34</v>
      </c>
      <c r="AT183" s="37">
        <f t="shared" si="35"/>
        <v>1</v>
      </c>
      <c r="AU183" s="37">
        <f t="shared" si="36"/>
        <v>1</v>
      </c>
      <c r="AV183" s="33">
        <f t="shared" si="37"/>
        <v>1</v>
      </c>
      <c r="AW183" s="34" t="str">
        <f t="shared" si="38"/>
        <v>C3</v>
      </c>
      <c r="AY183" s="47">
        <v>3168</v>
      </c>
      <c r="AZ183" s="42">
        <v>0.33</v>
      </c>
      <c r="BA183" s="42">
        <v>1</v>
      </c>
      <c r="BB183" s="42">
        <v>1</v>
      </c>
      <c r="BC183" s="42">
        <v>1</v>
      </c>
      <c r="BD183" s="46" t="s">
        <v>118</v>
      </c>
    </row>
    <row r="184" spans="1:56" x14ac:dyDescent="0.55000000000000004">
      <c r="A184">
        <v>3169</v>
      </c>
      <c r="B184" t="s">
        <v>73</v>
      </c>
      <c r="C184">
        <v>0.1</v>
      </c>
      <c r="D184">
        <v>0</v>
      </c>
      <c r="E184" s="6">
        <v>8.3333333333333329E-2</v>
      </c>
      <c r="F184">
        <v>5.25</v>
      </c>
      <c r="G184">
        <v>0.21</v>
      </c>
      <c r="H184">
        <v>0.31</v>
      </c>
      <c r="J184">
        <v>3169</v>
      </c>
      <c r="K184" t="s">
        <v>73</v>
      </c>
      <c r="L184">
        <v>0.20499999999999999</v>
      </c>
      <c r="M184">
        <v>0</v>
      </c>
      <c r="N184" s="6">
        <v>6.5972222222222224E-2</v>
      </c>
      <c r="O184">
        <v>6.33</v>
      </c>
      <c r="P184">
        <v>0.43</v>
      </c>
      <c r="Q184">
        <v>0.56999999999999995</v>
      </c>
      <c r="S184">
        <v>3169</v>
      </c>
      <c r="T184" t="s">
        <v>73</v>
      </c>
      <c r="U184">
        <v>0.223</v>
      </c>
      <c r="V184">
        <v>0</v>
      </c>
      <c r="W184" s="6">
        <v>8.6805555555555566E-2</v>
      </c>
      <c r="X184">
        <v>6.08</v>
      </c>
      <c r="Y184">
        <v>0.46</v>
      </c>
      <c r="Z184">
        <v>0.68</v>
      </c>
      <c r="AB184">
        <v>3169</v>
      </c>
      <c r="AC184" t="s">
        <v>73</v>
      </c>
      <c r="AD184">
        <v>0.254</v>
      </c>
      <c r="AE184">
        <v>0</v>
      </c>
      <c r="AF184" s="6">
        <v>6.5972222222222224E-2</v>
      </c>
      <c r="AG184">
        <v>7.14</v>
      </c>
      <c r="AH184">
        <v>0.53</v>
      </c>
      <c r="AI184">
        <v>0.76</v>
      </c>
      <c r="AK184" s="35">
        <f t="shared" si="28"/>
        <v>3169</v>
      </c>
      <c r="AL184" s="32">
        <f t="shared" si="29"/>
        <v>0.31</v>
      </c>
      <c r="AM184" s="37">
        <f t="shared" si="30"/>
        <v>0.56999999999999995</v>
      </c>
      <c r="AN184" s="37">
        <f t="shared" si="31"/>
        <v>0.68</v>
      </c>
      <c r="AO184" s="33">
        <f t="shared" si="32"/>
        <v>0.76</v>
      </c>
      <c r="AP184" s="36"/>
      <c r="AR184" s="31">
        <f t="shared" si="33"/>
        <v>3169</v>
      </c>
      <c r="AS184" s="32">
        <f t="shared" si="34"/>
        <v>0.31</v>
      </c>
      <c r="AT184" s="37">
        <f t="shared" si="35"/>
        <v>0.56999999999999995</v>
      </c>
      <c r="AU184" s="37">
        <f t="shared" si="36"/>
        <v>0.68</v>
      </c>
      <c r="AV184" s="33">
        <f t="shared" si="37"/>
        <v>0.76</v>
      </c>
      <c r="AW184" s="34" t="str">
        <f t="shared" si="38"/>
        <v>C2</v>
      </c>
      <c r="AY184" s="47">
        <v>3169</v>
      </c>
      <c r="AZ184" s="42">
        <v>0.32</v>
      </c>
      <c r="BA184" s="42">
        <v>0.61</v>
      </c>
      <c r="BB184" s="42">
        <v>0.76</v>
      </c>
      <c r="BC184" s="42">
        <v>0.77</v>
      </c>
      <c r="BD184" s="46" t="s">
        <v>116</v>
      </c>
    </row>
    <row r="185" spans="1:56" x14ac:dyDescent="0.55000000000000004">
      <c r="A185">
        <v>3170</v>
      </c>
      <c r="B185" t="s">
        <v>73</v>
      </c>
      <c r="C185">
        <v>9.1999999999999998E-2</v>
      </c>
      <c r="D185">
        <v>0</v>
      </c>
      <c r="E185" s="6">
        <v>8.4027777777777771E-2</v>
      </c>
      <c r="F185">
        <v>2.2799999999999998</v>
      </c>
      <c r="G185">
        <v>0.59</v>
      </c>
      <c r="H185">
        <v>0.55000000000000004</v>
      </c>
      <c r="J185">
        <v>3170</v>
      </c>
      <c r="K185" t="s">
        <v>73</v>
      </c>
      <c r="L185">
        <v>0.17299999999999999</v>
      </c>
      <c r="M185">
        <v>0</v>
      </c>
      <c r="N185" s="6">
        <v>6.458333333333334E-2</v>
      </c>
      <c r="O185">
        <v>2.54</v>
      </c>
      <c r="P185">
        <v>1.1200000000000001</v>
      </c>
      <c r="Q185">
        <v>1</v>
      </c>
      <c r="S185">
        <v>3170</v>
      </c>
      <c r="T185" t="s">
        <v>73</v>
      </c>
      <c r="U185">
        <v>0.17299999999999999</v>
      </c>
      <c r="V185">
        <v>0</v>
      </c>
      <c r="W185" s="6">
        <v>6.3194444444444442E-2</v>
      </c>
      <c r="X185">
        <v>2.5499999999999998</v>
      </c>
      <c r="Y185">
        <v>1.1200000000000001</v>
      </c>
      <c r="Z185">
        <v>1</v>
      </c>
      <c r="AB185">
        <v>3170</v>
      </c>
      <c r="AC185" t="s">
        <v>73</v>
      </c>
      <c r="AD185">
        <v>0.17299999999999999</v>
      </c>
      <c r="AE185">
        <v>0</v>
      </c>
      <c r="AF185" s="6">
        <v>6.25E-2</v>
      </c>
      <c r="AG185">
        <v>2.54</v>
      </c>
      <c r="AH185">
        <v>1.1200000000000001</v>
      </c>
      <c r="AI185">
        <v>1</v>
      </c>
      <c r="AK185" s="35">
        <f t="shared" si="28"/>
        <v>3170</v>
      </c>
      <c r="AL185" s="32">
        <f t="shared" si="29"/>
        <v>0.55000000000000004</v>
      </c>
      <c r="AM185" s="37">
        <f t="shared" si="30"/>
        <v>1</v>
      </c>
      <c r="AN185" s="37">
        <f t="shared" si="31"/>
        <v>1</v>
      </c>
      <c r="AO185" s="33">
        <f t="shared" si="32"/>
        <v>1</v>
      </c>
      <c r="AP185" s="36"/>
      <c r="AR185" s="31">
        <f t="shared" si="33"/>
        <v>3170</v>
      </c>
      <c r="AS185" s="32">
        <f t="shared" si="34"/>
        <v>0.55000000000000004</v>
      </c>
      <c r="AT185" s="37">
        <f t="shared" si="35"/>
        <v>1</v>
      </c>
      <c r="AU185" s="37">
        <f t="shared" si="36"/>
        <v>1</v>
      </c>
      <c r="AV185" s="33">
        <f t="shared" si="37"/>
        <v>1</v>
      </c>
      <c r="AW185" s="34" t="str">
        <f t="shared" si="38"/>
        <v>C3</v>
      </c>
      <c r="AY185" s="47">
        <v>3170</v>
      </c>
      <c r="AZ185" s="42">
        <v>0.56999999999999995</v>
      </c>
      <c r="BA185" s="42">
        <v>1</v>
      </c>
      <c r="BB185" s="42">
        <v>1</v>
      </c>
      <c r="BC185" s="42">
        <v>1</v>
      </c>
      <c r="BD185" s="46" t="s">
        <v>118</v>
      </c>
    </row>
    <row r="186" spans="1:56" x14ac:dyDescent="0.55000000000000004">
      <c r="A186">
        <v>3171</v>
      </c>
      <c r="B186" t="s">
        <v>73</v>
      </c>
      <c r="C186">
        <v>6.0000000000000001E-3</v>
      </c>
      <c r="D186">
        <v>0</v>
      </c>
      <c r="E186" s="6">
        <v>7.2916666666666671E-2</v>
      </c>
      <c r="F186">
        <v>1.31</v>
      </c>
      <c r="G186">
        <v>0.03</v>
      </c>
      <c r="H186">
        <v>0.15</v>
      </c>
      <c r="J186">
        <v>3171</v>
      </c>
      <c r="K186" t="s">
        <v>73</v>
      </c>
      <c r="L186">
        <v>2.3E-2</v>
      </c>
      <c r="M186">
        <v>0</v>
      </c>
      <c r="N186" s="6">
        <v>6.5972222222222224E-2</v>
      </c>
      <c r="O186">
        <v>1.74</v>
      </c>
      <c r="P186">
        <v>0.1</v>
      </c>
      <c r="Q186">
        <v>0.28000000000000003</v>
      </c>
      <c r="S186">
        <v>3171</v>
      </c>
      <c r="T186" t="s">
        <v>73</v>
      </c>
      <c r="U186">
        <v>0.03</v>
      </c>
      <c r="V186">
        <v>0</v>
      </c>
      <c r="W186" s="6">
        <v>8.6805555555555566E-2</v>
      </c>
      <c r="X186">
        <v>1.62</v>
      </c>
      <c r="Y186">
        <v>0.13</v>
      </c>
      <c r="Z186">
        <v>0.31</v>
      </c>
      <c r="AB186">
        <v>3171</v>
      </c>
      <c r="AC186" t="s">
        <v>73</v>
      </c>
      <c r="AD186">
        <v>5.2999999999999999E-2</v>
      </c>
      <c r="AE186">
        <v>0</v>
      </c>
      <c r="AF186" s="6">
        <v>6.5972222222222224E-2</v>
      </c>
      <c r="AG186">
        <v>2.25</v>
      </c>
      <c r="AH186">
        <v>0.22</v>
      </c>
      <c r="AI186">
        <v>0.37</v>
      </c>
      <c r="AK186" s="35">
        <f t="shared" si="28"/>
        <v>3171</v>
      </c>
      <c r="AL186" s="32">
        <f t="shared" si="29"/>
        <v>0.15</v>
      </c>
      <c r="AM186" s="37">
        <f t="shared" si="30"/>
        <v>0.28000000000000003</v>
      </c>
      <c r="AN186" s="37">
        <f t="shared" si="31"/>
        <v>0.31</v>
      </c>
      <c r="AO186" s="33">
        <f t="shared" si="32"/>
        <v>0.37</v>
      </c>
      <c r="AP186" s="36"/>
      <c r="AR186" s="31">
        <f t="shared" si="33"/>
        <v>3171</v>
      </c>
      <c r="AS186" s="32">
        <f t="shared" si="34"/>
        <v>0.15</v>
      </c>
      <c r="AT186" s="37">
        <f t="shared" si="35"/>
        <v>0.28000000000000003</v>
      </c>
      <c r="AU186" s="37">
        <f t="shared" si="36"/>
        <v>0.31</v>
      </c>
      <c r="AV186" s="33">
        <f t="shared" si="37"/>
        <v>0.37</v>
      </c>
      <c r="AW186" s="34" t="str">
        <f t="shared" si="38"/>
        <v>C2</v>
      </c>
      <c r="AY186" s="47">
        <v>3171</v>
      </c>
      <c r="AZ186" s="42">
        <v>0.15</v>
      </c>
      <c r="BA186" s="42">
        <v>0.31</v>
      </c>
      <c r="BB186" s="42">
        <v>0.38</v>
      </c>
      <c r="BC186" s="42">
        <v>0.4</v>
      </c>
      <c r="BD186" s="46" t="s">
        <v>116</v>
      </c>
    </row>
    <row r="187" spans="1:56" x14ac:dyDescent="0.55000000000000004">
      <c r="A187">
        <v>3172</v>
      </c>
      <c r="B187" t="s">
        <v>73</v>
      </c>
      <c r="C187">
        <v>1.0999999999999999E-2</v>
      </c>
      <c r="D187">
        <v>0</v>
      </c>
      <c r="E187" s="6">
        <v>7.9861111111111105E-2</v>
      </c>
      <c r="F187">
        <v>2.0499999999999998</v>
      </c>
      <c r="G187">
        <v>7.0000000000000007E-2</v>
      </c>
      <c r="H187">
        <v>0.59</v>
      </c>
      <c r="J187">
        <v>3172</v>
      </c>
      <c r="K187" t="s">
        <v>73</v>
      </c>
      <c r="L187">
        <v>0.04</v>
      </c>
      <c r="M187">
        <v>0</v>
      </c>
      <c r="N187" s="6">
        <v>6.9444444444444434E-2</v>
      </c>
      <c r="O187">
        <v>2.76</v>
      </c>
      <c r="P187">
        <v>0.27</v>
      </c>
      <c r="Q187">
        <v>0.68</v>
      </c>
      <c r="S187">
        <v>3172</v>
      </c>
      <c r="T187" t="s">
        <v>73</v>
      </c>
      <c r="U187">
        <v>7.2999999999999995E-2</v>
      </c>
      <c r="V187">
        <v>0</v>
      </c>
      <c r="W187" s="6">
        <v>8.6805555555555566E-2</v>
      </c>
      <c r="X187">
        <v>2.9</v>
      </c>
      <c r="Y187">
        <v>0.49</v>
      </c>
      <c r="Z187">
        <v>0.75</v>
      </c>
      <c r="AB187">
        <v>3172</v>
      </c>
      <c r="AC187" t="s">
        <v>73</v>
      </c>
      <c r="AD187">
        <v>0.10100000000000001</v>
      </c>
      <c r="AE187">
        <v>0</v>
      </c>
      <c r="AF187" s="6">
        <v>6.5972222222222224E-2</v>
      </c>
      <c r="AG187">
        <v>3.74</v>
      </c>
      <c r="AH187">
        <v>0.68</v>
      </c>
      <c r="AI187">
        <v>0.8</v>
      </c>
      <c r="AK187" s="35">
        <f t="shared" si="28"/>
        <v>3172</v>
      </c>
      <c r="AL187" s="32">
        <f t="shared" si="29"/>
        <v>0.59</v>
      </c>
      <c r="AM187" s="37">
        <f t="shared" si="30"/>
        <v>0.68</v>
      </c>
      <c r="AN187" s="37">
        <f t="shared" si="31"/>
        <v>0.75</v>
      </c>
      <c r="AO187" s="33">
        <f t="shared" si="32"/>
        <v>0.8</v>
      </c>
      <c r="AP187" s="36"/>
      <c r="AR187" s="31">
        <f t="shared" si="33"/>
        <v>3172</v>
      </c>
      <c r="AS187" s="32">
        <f t="shared" si="34"/>
        <v>0.59</v>
      </c>
      <c r="AT187" s="37">
        <f t="shared" si="35"/>
        <v>0.68</v>
      </c>
      <c r="AU187" s="37">
        <f t="shared" si="36"/>
        <v>0.75</v>
      </c>
      <c r="AV187" s="33">
        <f t="shared" si="37"/>
        <v>0.8</v>
      </c>
      <c r="AW187" s="34" t="str">
        <f t="shared" si="38"/>
        <v>C3</v>
      </c>
      <c r="AY187" s="47">
        <v>3172</v>
      </c>
      <c r="AZ187" s="42">
        <v>0.59</v>
      </c>
      <c r="BA187" s="42">
        <v>0.69</v>
      </c>
      <c r="BB187" s="42">
        <v>0.8</v>
      </c>
      <c r="BC187" s="42">
        <v>0.86</v>
      </c>
      <c r="BD187" s="46" t="s">
        <v>118</v>
      </c>
    </row>
    <row r="188" spans="1:56" x14ac:dyDescent="0.55000000000000004">
      <c r="A188">
        <v>3173</v>
      </c>
      <c r="B188" t="s">
        <v>73</v>
      </c>
      <c r="C188">
        <v>1.4999999999999999E-2</v>
      </c>
      <c r="D188">
        <v>0</v>
      </c>
      <c r="E188" s="6">
        <v>7.6388888888888895E-2</v>
      </c>
      <c r="F188">
        <v>0.86</v>
      </c>
      <c r="G188">
        <v>0.3</v>
      </c>
      <c r="H188">
        <v>1</v>
      </c>
      <c r="J188">
        <v>3173</v>
      </c>
      <c r="K188" t="s">
        <v>73</v>
      </c>
      <c r="L188">
        <v>5.5E-2</v>
      </c>
      <c r="M188">
        <v>0</v>
      </c>
      <c r="N188" s="6">
        <v>6.7361111111111108E-2</v>
      </c>
      <c r="O188">
        <v>1.74</v>
      </c>
      <c r="P188">
        <v>1.1000000000000001</v>
      </c>
      <c r="Q188">
        <v>1</v>
      </c>
      <c r="S188">
        <v>3173</v>
      </c>
      <c r="T188" t="s">
        <v>73</v>
      </c>
      <c r="U188">
        <v>5.7000000000000002E-2</v>
      </c>
      <c r="V188">
        <v>0</v>
      </c>
      <c r="W188" s="6">
        <v>8.9583333333333334E-2</v>
      </c>
      <c r="X188">
        <v>1.83</v>
      </c>
      <c r="Y188">
        <v>1.1499999999999999</v>
      </c>
      <c r="Z188">
        <v>1</v>
      </c>
      <c r="AB188">
        <v>3173</v>
      </c>
      <c r="AC188" t="s">
        <v>73</v>
      </c>
      <c r="AD188">
        <v>5.7000000000000002E-2</v>
      </c>
      <c r="AE188">
        <v>0</v>
      </c>
      <c r="AF188" s="6">
        <v>8.3333333333333329E-2</v>
      </c>
      <c r="AG188">
        <v>1.83</v>
      </c>
      <c r="AH188">
        <v>1.1499999999999999</v>
      </c>
      <c r="AI188">
        <v>1</v>
      </c>
      <c r="AK188" s="35">
        <f t="shared" si="28"/>
        <v>3173</v>
      </c>
      <c r="AL188" s="32">
        <f t="shared" si="29"/>
        <v>1</v>
      </c>
      <c r="AM188" s="37">
        <f t="shared" si="30"/>
        <v>1</v>
      </c>
      <c r="AN188" s="37">
        <f t="shared" si="31"/>
        <v>1</v>
      </c>
      <c r="AO188" s="33">
        <f t="shared" si="32"/>
        <v>1</v>
      </c>
      <c r="AP188" s="36"/>
      <c r="AR188" s="55">
        <f t="shared" si="33"/>
        <v>3173</v>
      </c>
      <c r="AS188" s="56">
        <f t="shared" si="34"/>
        <v>1</v>
      </c>
      <c r="AT188" s="57">
        <f t="shared" si="35"/>
        <v>1</v>
      </c>
      <c r="AU188" s="57">
        <f t="shared" si="36"/>
        <v>1</v>
      </c>
      <c r="AV188" s="58">
        <f t="shared" si="37"/>
        <v>1</v>
      </c>
      <c r="AW188" s="59" t="str">
        <f t="shared" si="38"/>
        <v>C4</v>
      </c>
      <c r="AY188" s="48">
        <v>3173</v>
      </c>
      <c r="AZ188" s="44">
        <v>1</v>
      </c>
      <c r="BA188" s="44">
        <v>1</v>
      </c>
      <c r="BB188" s="44">
        <v>1</v>
      </c>
      <c r="BC188" s="44">
        <v>1</v>
      </c>
      <c r="BD188" s="49" t="s">
        <v>119</v>
      </c>
    </row>
    <row r="189" spans="1:56" x14ac:dyDescent="0.55000000000000004">
      <c r="A189">
        <v>3174</v>
      </c>
      <c r="B189" t="s">
        <v>73</v>
      </c>
      <c r="C189">
        <v>3.3000000000000002E-2</v>
      </c>
      <c r="D189">
        <v>0</v>
      </c>
      <c r="E189" s="6">
        <v>7.6388888888888895E-2</v>
      </c>
      <c r="F189">
        <v>1.61</v>
      </c>
      <c r="G189">
        <v>0.06</v>
      </c>
      <c r="H189">
        <v>0.22</v>
      </c>
      <c r="J189">
        <v>3174</v>
      </c>
      <c r="K189" t="s">
        <v>73</v>
      </c>
      <c r="L189">
        <v>0.122</v>
      </c>
      <c r="M189">
        <v>0</v>
      </c>
      <c r="N189" s="6">
        <v>6.5972222222222224E-2</v>
      </c>
      <c r="O189">
        <v>2.2400000000000002</v>
      </c>
      <c r="P189">
        <v>0.23</v>
      </c>
      <c r="Q189">
        <v>0.66</v>
      </c>
      <c r="S189">
        <v>3174</v>
      </c>
      <c r="T189" t="s">
        <v>73</v>
      </c>
      <c r="U189">
        <v>0.159</v>
      </c>
      <c r="V189">
        <v>0</v>
      </c>
      <c r="W189" s="6">
        <v>8.6805555555555566E-2</v>
      </c>
      <c r="X189">
        <v>1.76</v>
      </c>
      <c r="Y189">
        <v>0.3</v>
      </c>
      <c r="Z189">
        <v>0.69</v>
      </c>
      <c r="AB189">
        <v>3174</v>
      </c>
      <c r="AC189" t="s">
        <v>73</v>
      </c>
      <c r="AD189">
        <v>0.19600000000000001</v>
      </c>
      <c r="AE189">
        <v>0</v>
      </c>
      <c r="AF189" s="6">
        <v>6.5972222222222224E-2</v>
      </c>
      <c r="AG189">
        <v>2.4900000000000002</v>
      </c>
      <c r="AH189">
        <v>0.37</v>
      </c>
      <c r="AI189">
        <v>0.71</v>
      </c>
      <c r="AK189" s="35">
        <f t="shared" si="28"/>
        <v>3174</v>
      </c>
      <c r="AL189" s="32">
        <f t="shared" si="29"/>
        <v>0.22</v>
      </c>
      <c r="AM189" s="37">
        <f t="shared" si="30"/>
        <v>0.66</v>
      </c>
      <c r="AN189" s="37">
        <f t="shared" si="31"/>
        <v>0.69</v>
      </c>
      <c r="AO189" s="33">
        <f t="shared" si="32"/>
        <v>0.71</v>
      </c>
      <c r="AP189" s="36"/>
      <c r="AR189" s="31">
        <f t="shared" si="33"/>
        <v>3174</v>
      </c>
      <c r="AS189" s="32">
        <f t="shared" si="34"/>
        <v>0.22</v>
      </c>
      <c r="AT189" s="37">
        <f t="shared" si="35"/>
        <v>0.66</v>
      </c>
      <c r="AU189" s="37">
        <f t="shared" si="36"/>
        <v>0.69</v>
      </c>
      <c r="AV189" s="33">
        <f t="shared" si="37"/>
        <v>0.71</v>
      </c>
      <c r="AW189" s="34" t="str">
        <f t="shared" si="38"/>
        <v>C2</v>
      </c>
      <c r="AY189" s="47">
        <v>3174</v>
      </c>
      <c r="AZ189" s="42">
        <v>0.23</v>
      </c>
      <c r="BA189" s="42">
        <v>0.67</v>
      </c>
      <c r="BB189" s="42">
        <v>0.71</v>
      </c>
      <c r="BC189" s="42">
        <v>0.73</v>
      </c>
      <c r="BD189" s="46" t="s">
        <v>116</v>
      </c>
    </row>
    <row r="190" spans="1:56" x14ac:dyDescent="0.55000000000000004">
      <c r="A190">
        <v>3175</v>
      </c>
      <c r="B190" t="s">
        <v>73</v>
      </c>
      <c r="C190">
        <v>4.1000000000000002E-2</v>
      </c>
      <c r="D190">
        <v>0</v>
      </c>
      <c r="E190" s="6">
        <v>7.6388888888888895E-2</v>
      </c>
      <c r="F190">
        <v>2.33</v>
      </c>
      <c r="G190">
        <v>0.56999999999999995</v>
      </c>
      <c r="H190">
        <v>0.54</v>
      </c>
      <c r="J190">
        <v>3175</v>
      </c>
      <c r="K190" t="s">
        <v>73</v>
      </c>
      <c r="L190">
        <v>0.106</v>
      </c>
      <c r="M190">
        <v>0</v>
      </c>
      <c r="N190" s="6">
        <v>6.3888888888888884E-2</v>
      </c>
      <c r="O190">
        <v>3.36</v>
      </c>
      <c r="P190">
        <v>1.49</v>
      </c>
      <c r="Q190">
        <v>1</v>
      </c>
      <c r="S190">
        <v>3175</v>
      </c>
      <c r="T190" t="s">
        <v>73</v>
      </c>
      <c r="U190">
        <v>0.106</v>
      </c>
      <c r="V190">
        <v>0</v>
      </c>
      <c r="W190" s="6">
        <v>6.3194444444444442E-2</v>
      </c>
      <c r="X190">
        <v>3.36</v>
      </c>
      <c r="Y190">
        <v>1.49</v>
      </c>
      <c r="Z190">
        <v>1</v>
      </c>
      <c r="AB190">
        <v>3175</v>
      </c>
      <c r="AC190" t="s">
        <v>73</v>
      </c>
      <c r="AD190">
        <v>0.106</v>
      </c>
      <c r="AE190">
        <v>0</v>
      </c>
      <c r="AF190" s="6">
        <v>6.1805555555555558E-2</v>
      </c>
      <c r="AG190">
        <v>3.36</v>
      </c>
      <c r="AH190">
        <v>1.49</v>
      </c>
      <c r="AI190">
        <v>1</v>
      </c>
      <c r="AK190" s="35">
        <f t="shared" si="28"/>
        <v>3175</v>
      </c>
      <c r="AL190" s="32">
        <f t="shared" si="29"/>
        <v>0.54</v>
      </c>
      <c r="AM190" s="37">
        <f t="shared" si="30"/>
        <v>1</v>
      </c>
      <c r="AN190" s="37">
        <f t="shared" si="31"/>
        <v>1</v>
      </c>
      <c r="AO190" s="33">
        <f t="shared" si="32"/>
        <v>1</v>
      </c>
      <c r="AP190" s="36"/>
      <c r="AR190" s="31">
        <f t="shared" si="33"/>
        <v>3175</v>
      </c>
      <c r="AS190" s="32">
        <f t="shared" si="34"/>
        <v>0.54</v>
      </c>
      <c r="AT190" s="37">
        <f t="shared" si="35"/>
        <v>1</v>
      </c>
      <c r="AU190" s="37">
        <f t="shared" si="36"/>
        <v>1</v>
      </c>
      <c r="AV190" s="33">
        <f t="shared" si="37"/>
        <v>1</v>
      </c>
      <c r="AW190" s="34" t="str">
        <f t="shared" si="38"/>
        <v>C3</v>
      </c>
      <c r="AY190" s="47">
        <v>3175</v>
      </c>
      <c r="AZ190" s="42">
        <v>0.57999999999999996</v>
      </c>
      <c r="BA190" s="42">
        <v>1</v>
      </c>
      <c r="BB190" s="42">
        <v>1</v>
      </c>
      <c r="BC190" s="42">
        <v>1</v>
      </c>
      <c r="BD190" s="46" t="s">
        <v>118</v>
      </c>
    </row>
    <row r="191" spans="1:56" x14ac:dyDescent="0.55000000000000004">
      <c r="A191">
        <v>3176</v>
      </c>
      <c r="B191" t="s">
        <v>73</v>
      </c>
      <c r="C191">
        <v>4.8000000000000001E-2</v>
      </c>
      <c r="D191">
        <v>0</v>
      </c>
      <c r="E191" s="6">
        <v>7.6388888888888895E-2</v>
      </c>
      <c r="F191">
        <v>2.89</v>
      </c>
      <c r="G191">
        <v>0.28999999999999998</v>
      </c>
      <c r="H191">
        <v>0.37</v>
      </c>
      <c r="J191">
        <v>3176</v>
      </c>
      <c r="K191" t="s">
        <v>73</v>
      </c>
      <c r="L191">
        <v>0.13200000000000001</v>
      </c>
      <c r="M191">
        <v>0</v>
      </c>
      <c r="N191" s="6">
        <v>6.5972222222222224E-2</v>
      </c>
      <c r="O191">
        <v>3.71</v>
      </c>
      <c r="P191">
        <v>0.81</v>
      </c>
      <c r="Q191">
        <v>0.68</v>
      </c>
      <c r="S191">
        <v>3176</v>
      </c>
      <c r="T191" t="s">
        <v>73</v>
      </c>
      <c r="U191">
        <v>0.14299999999999999</v>
      </c>
      <c r="V191">
        <v>0</v>
      </c>
      <c r="W191" s="6">
        <v>8.6805555555555566E-2</v>
      </c>
      <c r="X191">
        <v>3.76</v>
      </c>
      <c r="Y191">
        <v>0.87</v>
      </c>
      <c r="Z191">
        <v>0.73</v>
      </c>
      <c r="AB191">
        <v>3176</v>
      </c>
      <c r="AC191" t="s">
        <v>73</v>
      </c>
      <c r="AD191">
        <v>0.16700000000000001</v>
      </c>
      <c r="AE191">
        <v>0</v>
      </c>
      <c r="AF191" s="6">
        <v>6.5972222222222224E-2</v>
      </c>
      <c r="AG191">
        <v>3.85</v>
      </c>
      <c r="AH191">
        <v>1.02</v>
      </c>
      <c r="AI191">
        <v>0.91</v>
      </c>
      <c r="AK191" s="35">
        <f t="shared" si="28"/>
        <v>3176</v>
      </c>
      <c r="AL191" s="32">
        <f t="shared" si="29"/>
        <v>0.37</v>
      </c>
      <c r="AM191" s="37">
        <f t="shared" si="30"/>
        <v>0.68</v>
      </c>
      <c r="AN191" s="37">
        <f t="shared" si="31"/>
        <v>0.73</v>
      </c>
      <c r="AO191" s="33">
        <f t="shared" si="32"/>
        <v>0.91</v>
      </c>
      <c r="AP191" s="36"/>
      <c r="AR191" s="31">
        <f t="shared" si="33"/>
        <v>3176</v>
      </c>
      <c r="AS191" s="32">
        <f t="shared" si="34"/>
        <v>0.37</v>
      </c>
      <c r="AT191" s="37">
        <f t="shared" si="35"/>
        <v>0.68</v>
      </c>
      <c r="AU191" s="37">
        <f t="shared" si="36"/>
        <v>0.73</v>
      </c>
      <c r="AV191" s="33">
        <f t="shared" si="37"/>
        <v>0.91</v>
      </c>
      <c r="AW191" s="34" t="str">
        <f t="shared" si="38"/>
        <v>C3</v>
      </c>
      <c r="AY191" s="47">
        <v>3176</v>
      </c>
      <c r="AZ191" s="42">
        <v>0.39</v>
      </c>
      <c r="BA191" s="42">
        <v>0.71</v>
      </c>
      <c r="BB191" s="42">
        <v>0.92</v>
      </c>
      <c r="BC191" s="42">
        <v>1</v>
      </c>
      <c r="BD191" s="46" t="s">
        <v>118</v>
      </c>
    </row>
    <row r="192" spans="1:56" x14ac:dyDescent="0.55000000000000004">
      <c r="A192">
        <v>3177</v>
      </c>
      <c r="B192" t="s">
        <v>73</v>
      </c>
      <c r="C192">
        <v>6.0000000000000001E-3</v>
      </c>
      <c r="D192">
        <v>0</v>
      </c>
      <c r="E192" s="6">
        <v>6.9444444444444434E-2</v>
      </c>
      <c r="F192">
        <v>0.63</v>
      </c>
      <c r="G192">
        <v>0.06</v>
      </c>
      <c r="H192">
        <v>0.23</v>
      </c>
      <c r="J192">
        <v>3177</v>
      </c>
      <c r="K192" t="s">
        <v>73</v>
      </c>
      <c r="L192">
        <v>1.9E-2</v>
      </c>
      <c r="M192">
        <v>0</v>
      </c>
      <c r="N192" s="6">
        <v>6.5972222222222224E-2</v>
      </c>
      <c r="O192">
        <v>0.82</v>
      </c>
      <c r="P192">
        <v>0.21</v>
      </c>
      <c r="Q192">
        <v>0.42</v>
      </c>
      <c r="S192">
        <v>3177</v>
      </c>
      <c r="T192" t="s">
        <v>73</v>
      </c>
      <c r="U192">
        <v>2.1999999999999999E-2</v>
      </c>
      <c r="V192">
        <v>0</v>
      </c>
      <c r="W192" s="6">
        <v>8.6805555555555566E-2</v>
      </c>
      <c r="X192">
        <v>0.72</v>
      </c>
      <c r="Y192">
        <v>0.23</v>
      </c>
      <c r="Z192">
        <v>0.45</v>
      </c>
      <c r="AB192">
        <v>3177</v>
      </c>
      <c r="AC192" t="s">
        <v>73</v>
      </c>
      <c r="AD192">
        <v>4.1000000000000002E-2</v>
      </c>
      <c r="AE192">
        <v>0</v>
      </c>
      <c r="AF192" s="6">
        <v>6.5972222222222224E-2</v>
      </c>
      <c r="AG192">
        <v>0.97</v>
      </c>
      <c r="AH192">
        <v>0.44</v>
      </c>
      <c r="AI192">
        <v>0.56999999999999995</v>
      </c>
      <c r="AK192" s="35">
        <f t="shared" si="28"/>
        <v>3177</v>
      </c>
      <c r="AL192" s="32">
        <f t="shared" si="29"/>
        <v>0.23</v>
      </c>
      <c r="AM192" s="37">
        <f t="shared" si="30"/>
        <v>0.42</v>
      </c>
      <c r="AN192" s="37">
        <f t="shared" si="31"/>
        <v>0.45</v>
      </c>
      <c r="AO192" s="33">
        <f t="shared" si="32"/>
        <v>0.56999999999999995</v>
      </c>
      <c r="AP192" s="36"/>
      <c r="AR192" s="31">
        <f t="shared" si="33"/>
        <v>3177</v>
      </c>
      <c r="AS192" s="32">
        <f t="shared" si="34"/>
        <v>0.23</v>
      </c>
      <c r="AT192" s="37">
        <f t="shared" si="35"/>
        <v>0.42</v>
      </c>
      <c r="AU192" s="37">
        <f t="shared" si="36"/>
        <v>0.45</v>
      </c>
      <c r="AV192" s="33">
        <f t="shared" si="37"/>
        <v>0.56999999999999995</v>
      </c>
      <c r="AW192" s="34" t="str">
        <f t="shared" si="38"/>
        <v>C2</v>
      </c>
      <c r="AY192" s="47">
        <v>3177</v>
      </c>
      <c r="AZ192" s="42">
        <v>0.25</v>
      </c>
      <c r="BA192" s="42">
        <v>0.46</v>
      </c>
      <c r="BB192" s="42">
        <v>0.6</v>
      </c>
      <c r="BC192" s="42">
        <v>0.88</v>
      </c>
      <c r="BD192" s="46" t="s">
        <v>116</v>
      </c>
    </row>
    <row r="193" spans="1:56" x14ac:dyDescent="0.55000000000000004">
      <c r="A193">
        <v>3178</v>
      </c>
      <c r="B193" t="s">
        <v>73</v>
      </c>
      <c r="C193">
        <v>5.7000000000000002E-2</v>
      </c>
      <c r="D193">
        <v>0</v>
      </c>
      <c r="E193" s="6">
        <v>7.6388888888888895E-2</v>
      </c>
      <c r="F193">
        <v>3.42</v>
      </c>
      <c r="G193">
        <v>0.19</v>
      </c>
      <c r="H193">
        <v>0.28999999999999998</v>
      </c>
      <c r="J193">
        <v>3178</v>
      </c>
      <c r="K193" t="s">
        <v>73</v>
      </c>
      <c r="L193">
        <v>0.16600000000000001</v>
      </c>
      <c r="M193">
        <v>0</v>
      </c>
      <c r="N193" s="6">
        <v>6.5972222222222224E-2</v>
      </c>
      <c r="O193">
        <v>4.57</v>
      </c>
      <c r="P193">
        <v>0.56000000000000005</v>
      </c>
      <c r="Q193">
        <v>0.51</v>
      </c>
      <c r="S193">
        <v>3178</v>
      </c>
      <c r="T193" t="s">
        <v>73</v>
      </c>
      <c r="U193">
        <v>0.18</v>
      </c>
      <c r="V193">
        <v>0</v>
      </c>
      <c r="W193" s="6">
        <v>8.6805555555555566E-2</v>
      </c>
      <c r="X193">
        <v>4.67</v>
      </c>
      <c r="Y193">
        <v>0.61</v>
      </c>
      <c r="Z193">
        <v>0.54</v>
      </c>
      <c r="AB193">
        <v>3178</v>
      </c>
      <c r="AC193" t="s">
        <v>73</v>
      </c>
      <c r="AD193">
        <v>0.23799999999999999</v>
      </c>
      <c r="AE193">
        <v>0</v>
      </c>
      <c r="AF193" s="6">
        <v>6.5972222222222224E-2</v>
      </c>
      <c r="AG193">
        <v>4.8899999999999997</v>
      </c>
      <c r="AH193">
        <v>0.8</v>
      </c>
      <c r="AI193">
        <v>0.75</v>
      </c>
      <c r="AK193" s="35">
        <f t="shared" si="28"/>
        <v>3178</v>
      </c>
      <c r="AL193" s="32">
        <f t="shared" si="29"/>
        <v>0.28999999999999998</v>
      </c>
      <c r="AM193" s="37">
        <f t="shared" si="30"/>
        <v>0.51</v>
      </c>
      <c r="AN193" s="37">
        <f t="shared" si="31"/>
        <v>0.54</v>
      </c>
      <c r="AO193" s="33">
        <f t="shared" si="32"/>
        <v>0.75</v>
      </c>
      <c r="AP193" s="36"/>
      <c r="AR193" s="31">
        <f t="shared" si="33"/>
        <v>3178</v>
      </c>
      <c r="AS193" s="32">
        <f t="shared" si="34"/>
        <v>0.28999999999999998</v>
      </c>
      <c r="AT193" s="37">
        <f t="shared" si="35"/>
        <v>0.51</v>
      </c>
      <c r="AU193" s="37">
        <f t="shared" si="36"/>
        <v>0.54</v>
      </c>
      <c r="AV193" s="33">
        <f t="shared" si="37"/>
        <v>0.75</v>
      </c>
      <c r="AW193" s="34" t="str">
        <f t="shared" si="38"/>
        <v>C2</v>
      </c>
      <c r="AY193" s="47">
        <v>3178</v>
      </c>
      <c r="AZ193" s="42">
        <v>0.3</v>
      </c>
      <c r="BA193" s="42">
        <v>0.54</v>
      </c>
      <c r="BB193" s="42">
        <v>0.79</v>
      </c>
      <c r="BC193" s="42">
        <v>1</v>
      </c>
      <c r="BD193" s="46" t="s">
        <v>116</v>
      </c>
    </row>
    <row r="194" spans="1:56" x14ac:dyDescent="0.55000000000000004">
      <c r="A194">
        <v>3280</v>
      </c>
      <c r="B194" t="s">
        <v>73</v>
      </c>
      <c r="C194">
        <v>0.01</v>
      </c>
      <c r="D194">
        <v>0</v>
      </c>
      <c r="E194" s="6">
        <v>8.3333333333333329E-2</v>
      </c>
      <c r="F194">
        <v>0.66</v>
      </c>
      <c r="G194">
        <v>0.17</v>
      </c>
      <c r="H194">
        <v>0.26</v>
      </c>
      <c r="J194">
        <v>3280</v>
      </c>
      <c r="K194" t="s">
        <v>73</v>
      </c>
      <c r="L194">
        <v>3.4000000000000002E-2</v>
      </c>
      <c r="M194">
        <v>0</v>
      </c>
      <c r="N194" s="6">
        <v>6.9444444444444434E-2</v>
      </c>
      <c r="O194">
        <v>0.94</v>
      </c>
      <c r="P194">
        <v>0.57999999999999996</v>
      </c>
      <c r="Q194">
        <v>0.51</v>
      </c>
      <c r="S194">
        <v>3280</v>
      </c>
      <c r="T194" t="s">
        <v>73</v>
      </c>
      <c r="U194">
        <v>6.8000000000000005E-2</v>
      </c>
      <c r="V194">
        <v>0</v>
      </c>
      <c r="W194" s="6">
        <v>8.6805555555555566E-2</v>
      </c>
      <c r="X194">
        <v>1.1299999999999999</v>
      </c>
      <c r="Y194">
        <v>1.1599999999999999</v>
      </c>
      <c r="Z194">
        <v>0.79</v>
      </c>
      <c r="AB194">
        <v>3280</v>
      </c>
      <c r="AC194" t="s">
        <v>73</v>
      </c>
      <c r="AD194">
        <v>8.5000000000000006E-2</v>
      </c>
      <c r="AE194">
        <v>0</v>
      </c>
      <c r="AF194" s="6">
        <v>6.5972222222222224E-2</v>
      </c>
      <c r="AG194">
        <v>1.29</v>
      </c>
      <c r="AH194">
        <v>1.45</v>
      </c>
      <c r="AI194">
        <v>0.88</v>
      </c>
      <c r="AK194" s="35">
        <f t="shared" si="28"/>
        <v>3280</v>
      </c>
      <c r="AL194" s="32">
        <f t="shared" si="29"/>
        <v>0.26</v>
      </c>
      <c r="AM194" s="37">
        <f t="shared" si="30"/>
        <v>0.51</v>
      </c>
      <c r="AN194" s="37">
        <f t="shared" si="31"/>
        <v>0.79</v>
      </c>
      <c r="AO194" s="33">
        <f t="shared" si="32"/>
        <v>0.88</v>
      </c>
      <c r="AP194" s="36"/>
      <c r="AR194" s="31">
        <f t="shared" si="33"/>
        <v>3280</v>
      </c>
      <c r="AS194" s="32">
        <f t="shared" si="34"/>
        <v>0.26</v>
      </c>
      <c r="AT194" s="37">
        <f t="shared" si="35"/>
        <v>0.51</v>
      </c>
      <c r="AU194" s="37">
        <f t="shared" si="36"/>
        <v>0.79</v>
      </c>
      <c r="AV194" s="33">
        <f t="shared" si="37"/>
        <v>0.88</v>
      </c>
      <c r="AW194" s="34" t="str">
        <f t="shared" si="38"/>
        <v>C2</v>
      </c>
      <c r="AY194" s="47">
        <v>3280</v>
      </c>
      <c r="AZ194" s="42">
        <v>0.27</v>
      </c>
      <c r="BA194" s="42">
        <v>0.56000000000000005</v>
      </c>
      <c r="BB194" s="42">
        <v>0.87</v>
      </c>
      <c r="BC194" s="42">
        <v>0.92</v>
      </c>
      <c r="BD194" s="46" t="s">
        <v>116</v>
      </c>
    </row>
    <row r="195" spans="1:56" x14ac:dyDescent="0.55000000000000004">
      <c r="A195">
        <v>3348</v>
      </c>
      <c r="B195" t="s">
        <v>73</v>
      </c>
      <c r="C195">
        <v>2E-3</v>
      </c>
      <c r="D195">
        <v>0</v>
      </c>
      <c r="E195" s="6">
        <v>8.6805555555555566E-2</v>
      </c>
      <c r="F195">
        <v>0.91</v>
      </c>
      <c r="G195">
        <v>0.01</v>
      </c>
      <c r="H195">
        <v>7.0000000000000007E-2</v>
      </c>
      <c r="J195">
        <v>3348</v>
      </c>
      <c r="K195" t="s">
        <v>73</v>
      </c>
      <c r="L195">
        <v>8.9999999999999993E-3</v>
      </c>
      <c r="M195">
        <v>0</v>
      </c>
      <c r="N195" s="6">
        <v>6.9444444444444434E-2</v>
      </c>
      <c r="O195">
        <v>1.38</v>
      </c>
      <c r="P195">
        <v>0.04</v>
      </c>
      <c r="Q195">
        <v>0.15</v>
      </c>
      <c r="S195">
        <v>3348</v>
      </c>
      <c r="T195" t="s">
        <v>73</v>
      </c>
      <c r="U195">
        <v>1.9E-2</v>
      </c>
      <c r="V195">
        <v>0</v>
      </c>
      <c r="W195" s="6">
        <v>8.6805555555555566E-2</v>
      </c>
      <c r="X195">
        <v>1.35</v>
      </c>
      <c r="Y195">
        <v>0.09</v>
      </c>
      <c r="Z195">
        <v>0.25</v>
      </c>
      <c r="AB195">
        <v>3348</v>
      </c>
      <c r="AC195" t="s">
        <v>73</v>
      </c>
      <c r="AD195">
        <v>2.7E-2</v>
      </c>
      <c r="AE195">
        <v>0</v>
      </c>
      <c r="AF195" s="6">
        <v>6.5972222222222224E-2</v>
      </c>
      <c r="AG195">
        <v>1.58</v>
      </c>
      <c r="AH195">
        <v>0.13</v>
      </c>
      <c r="AI195">
        <v>0.28999999999999998</v>
      </c>
      <c r="AK195" s="35">
        <f t="shared" si="28"/>
        <v>3348</v>
      </c>
      <c r="AL195" s="32">
        <f t="shared" si="29"/>
        <v>7.0000000000000007E-2</v>
      </c>
      <c r="AM195" s="37">
        <f t="shared" si="30"/>
        <v>0.15</v>
      </c>
      <c r="AN195" s="37">
        <f t="shared" si="31"/>
        <v>0.25</v>
      </c>
      <c r="AO195" s="33">
        <f t="shared" si="32"/>
        <v>0.28999999999999998</v>
      </c>
      <c r="AP195" s="36"/>
      <c r="AR195" s="31">
        <f t="shared" si="33"/>
        <v>3348</v>
      </c>
      <c r="AS195" s="32">
        <f t="shared" si="34"/>
        <v>7.0000000000000007E-2</v>
      </c>
      <c r="AT195" s="37">
        <f t="shared" si="35"/>
        <v>0.15</v>
      </c>
      <c r="AU195" s="37">
        <f t="shared" si="36"/>
        <v>0.25</v>
      </c>
      <c r="AV195" s="33">
        <f t="shared" si="37"/>
        <v>0.28999999999999998</v>
      </c>
      <c r="AW195" s="34" t="str">
        <f t="shared" si="38"/>
        <v>C2</v>
      </c>
      <c r="AY195" s="47">
        <v>3348</v>
      </c>
      <c r="AZ195" s="42">
        <v>7.0000000000000007E-2</v>
      </c>
      <c r="BA195" s="42">
        <v>0.17</v>
      </c>
      <c r="BB195" s="42">
        <v>0.28999999999999998</v>
      </c>
      <c r="BC195" s="42">
        <v>0.34</v>
      </c>
      <c r="BD195" s="46" t="s">
        <v>116</v>
      </c>
    </row>
    <row r="196" spans="1:56" x14ac:dyDescent="0.55000000000000004">
      <c r="A196">
        <v>3349</v>
      </c>
      <c r="B196" t="s">
        <v>73</v>
      </c>
      <c r="C196">
        <v>0.01</v>
      </c>
      <c r="D196">
        <v>0</v>
      </c>
      <c r="E196" s="6">
        <v>8.6805555555555566E-2</v>
      </c>
      <c r="F196">
        <v>1.62</v>
      </c>
      <c r="G196">
        <v>0.04</v>
      </c>
      <c r="H196">
        <v>0.14000000000000001</v>
      </c>
      <c r="J196">
        <v>3349</v>
      </c>
      <c r="K196" t="s">
        <v>73</v>
      </c>
      <c r="L196">
        <v>4.2999999999999997E-2</v>
      </c>
      <c r="M196">
        <v>0</v>
      </c>
      <c r="N196" s="6">
        <v>6.9444444444444434E-2</v>
      </c>
      <c r="O196">
        <v>2.09</v>
      </c>
      <c r="P196">
        <v>0.18</v>
      </c>
      <c r="Q196">
        <v>0.33</v>
      </c>
      <c r="S196">
        <v>3349</v>
      </c>
      <c r="T196" t="s">
        <v>73</v>
      </c>
      <c r="U196">
        <v>0.10199999999999999</v>
      </c>
      <c r="V196">
        <v>0</v>
      </c>
      <c r="W196" s="6">
        <v>8.6805555555555566E-2</v>
      </c>
      <c r="X196">
        <v>2.27</v>
      </c>
      <c r="Y196">
        <v>0.42</v>
      </c>
      <c r="Z196">
        <v>0.73</v>
      </c>
      <c r="AB196">
        <v>3349</v>
      </c>
      <c r="AC196" t="s">
        <v>73</v>
      </c>
      <c r="AD196">
        <v>0.125</v>
      </c>
      <c r="AE196">
        <v>0</v>
      </c>
      <c r="AF196" s="6">
        <v>6.5972222222222224E-2</v>
      </c>
      <c r="AG196">
        <v>2.39</v>
      </c>
      <c r="AH196">
        <v>0.52</v>
      </c>
      <c r="AI196">
        <v>0.78</v>
      </c>
      <c r="AK196" s="35">
        <f t="shared" si="28"/>
        <v>3349</v>
      </c>
      <c r="AL196" s="32">
        <f t="shared" si="29"/>
        <v>0.14000000000000001</v>
      </c>
      <c r="AM196" s="37">
        <f t="shared" si="30"/>
        <v>0.33</v>
      </c>
      <c r="AN196" s="37">
        <f t="shared" si="31"/>
        <v>0.73</v>
      </c>
      <c r="AO196" s="33">
        <f t="shared" si="32"/>
        <v>0.78</v>
      </c>
      <c r="AP196" s="36"/>
      <c r="AR196" s="31">
        <f t="shared" si="33"/>
        <v>3349</v>
      </c>
      <c r="AS196" s="32">
        <f t="shared" si="34"/>
        <v>0.14000000000000001</v>
      </c>
      <c r="AT196" s="37">
        <f t="shared" si="35"/>
        <v>0.33</v>
      </c>
      <c r="AU196" s="37">
        <f t="shared" si="36"/>
        <v>0.73</v>
      </c>
      <c r="AV196" s="33">
        <f t="shared" si="37"/>
        <v>0.78</v>
      </c>
      <c r="AW196" s="34" t="str">
        <f t="shared" si="38"/>
        <v>C2</v>
      </c>
      <c r="AY196" s="47">
        <v>3349</v>
      </c>
      <c r="AZ196" s="42">
        <v>0.14000000000000001</v>
      </c>
      <c r="BA196" s="42">
        <v>0.37</v>
      </c>
      <c r="BB196" s="42">
        <v>0.78</v>
      </c>
      <c r="BC196" s="42">
        <v>0.87</v>
      </c>
      <c r="BD196" s="46" t="s">
        <v>116</v>
      </c>
    </row>
    <row r="197" spans="1:56" x14ac:dyDescent="0.55000000000000004">
      <c r="A197">
        <v>3350</v>
      </c>
      <c r="B197" t="s">
        <v>73</v>
      </c>
      <c r="C197">
        <v>1.7000000000000001E-2</v>
      </c>
      <c r="D197">
        <v>0</v>
      </c>
      <c r="E197" s="6">
        <v>8.6805555555555566E-2</v>
      </c>
      <c r="F197">
        <v>1.56</v>
      </c>
      <c r="G197">
        <v>0.1</v>
      </c>
      <c r="H197">
        <v>0.21</v>
      </c>
      <c r="J197">
        <v>3350</v>
      </c>
      <c r="K197" t="s">
        <v>73</v>
      </c>
      <c r="L197">
        <v>7.1999999999999995E-2</v>
      </c>
      <c r="M197">
        <v>0</v>
      </c>
      <c r="N197" s="6">
        <v>7.2916666666666671E-2</v>
      </c>
      <c r="O197">
        <v>2.35</v>
      </c>
      <c r="P197">
        <v>0.41</v>
      </c>
      <c r="Q197">
        <v>0.45</v>
      </c>
      <c r="S197">
        <v>3350</v>
      </c>
      <c r="T197" t="s">
        <v>73</v>
      </c>
      <c r="U197">
        <v>0.17399999999999999</v>
      </c>
      <c r="V197">
        <v>0</v>
      </c>
      <c r="W197" s="6">
        <v>8.6805555555555566E-2</v>
      </c>
      <c r="X197">
        <v>2.5099999999999998</v>
      </c>
      <c r="Y197">
        <v>1</v>
      </c>
      <c r="Z197">
        <v>1</v>
      </c>
      <c r="AB197">
        <v>3350</v>
      </c>
      <c r="AC197" t="s">
        <v>73</v>
      </c>
      <c r="AD197">
        <v>0.20499999999999999</v>
      </c>
      <c r="AE197">
        <v>0</v>
      </c>
      <c r="AF197" s="6">
        <v>6.5972222222222224E-2</v>
      </c>
      <c r="AG197">
        <v>2.9</v>
      </c>
      <c r="AH197">
        <v>1.17</v>
      </c>
      <c r="AI197">
        <v>1</v>
      </c>
      <c r="AK197" s="35">
        <f t="shared" si="28"/>
        <v>3350</v>
      </c>
      <c r="AL197" s="32">
        <f t="shared" si="29"/>
        <v>0.21</v>
      </c>
      <c r="AM197" s="37">
        <f t="shared" si="30"/>
        <v>0.45</v>
      </c>
      <c r="AN197" s="37">
        <f t="shared" si="31"/>
        <v>1</v>
      </c>
      <c r="AO197" s="33">
        <f t="shared" si="32"/>
        <v>1</v>
      </c>
      <c r="AP197" s="36"/>
      <c r="AR197" s="31">
        <f t="shared" si="33"/>
        <v>3350</v>
      </c>
      <c r="AS197" s="32">
        <f t="shared" si="34"/>
        <v>0.21</v>
      </c>
      <c r="AT197" s="37">
        <f t="shared" si="35"/>
        <v>0.45</v>
      </c>
      <c r="AU197" s="37">
        <f t="shared" si="36"/>
        <v>1</v>
      </c>
      <c r="AV197" s="33">
        <f t="shared" si="37"/>
        <v>1</v>
      </c>
      <c r="AW197" s="34" t="str">
        <f t="shared" si="38"/>
        <v>C3</v>
      </c>
      <c r="AY197" s="47">
        <v>3350</v>
      </c>
      <c r="AZ197" s="42">
        <v>0.21</v>
      </c>
      <c r="BA197" s="42">
        <v>0.49</v>
      </c>
      <c r="BB197" s="42">
        <v>1</v>
      </c>
      <c r="BC197" s="42">
        <v>1</v>
      </c>
      <c r="BD197" s="46" t="s">
        <v>118</v>
      </c>
    </row>
    <row r="198" spans="1:56" x14ac:dyDescent="0.55000000000000004">
      <c r="A198">
        <v>3351</v>
      </c>
      <c r="B198" t="s">
        <v>73</v>
      </c>
      <c r="C198">
        <v>3.1E-2</v>
      </c>
      <c r="D198">
        <v>0</v>
      </c>
      <c r="E198" s="6">
        <v>8.6805555555555566E-2</v>
      </c>
      <c r="F198">
        <v>1.63</v>
      </c>
      <c r="G198">
        <v>0.21</v>
      </c>
      <c r="H198">
        <v>0.31</v>
      </c>
      <c r="J198">
        <v>3351</v>
      </c>
      <c r="K198" t="s">
        <v>73</v>
      </c>
      <c r="L198">
        <v>0.129</v>
      </c>
      <c r="M198">
        <v>0</v>
      </c>
      <c r="N198" s="6">
        <v>7.013888888888889E-2</v>
      </c>
      <c r="O198">
        <v>2.31</v>
      </c>
      <c r="P198">
        <v>0.89</v>
      </c>
      <c r="Q198">
        <v>0.73</v>
      </c>
      <c r="S198">
        <v>3351</v>
      </c>
      <c r="T198" t="s">
        <v>73</v>
      </c>
      <c r="U198">
        <v>0.20100000000000001</v>
      </c>
      <c r="V198">
        <v>0</v>
      </c>
      <c r="W198" s="6">
        <v>7.7777777777777779E-2</v>
      </c>
      <c r="X198">
        <v>2.84</v>
      </c>
      <c r="Y198">
        <v>1.39</v>
      </c>
      <c r="Z198">
        <v>1</v>
      </c>
      <c r="AB198">
        <v>3351</v>
      </c>
      <c r="AC198" t="s">
        <v>73</v>
      </c>
      <c r="AD198">
        <v>0.20100000000000001</v>
      </c>
      <c r="AE198">
        <v>0</v>
      </c>
      <c r="AF198" s="6">
        <v>6.5277777777777782E-2</v>
      </c>
      <c r="AG198">
        <v>2.84</v>
      </c>
      <c r="AH198">
        <v>1.39</v>
      </c>
      <c r="AI198">
        <v>1</v>
      </c>
      <c r="AK198" s="35">
        <f t="shared" si="28"/>
        <v>3351</v>
      </c>
      <c r="AL198" s="32">
        <f t="shared" si="29"/>
        <v>0.31</v>
      </c>
      <c r="AM198" s="37">
        <f t="shared" si="30"/>
        <v>0.73</v>
      </c>
      <c r="AN198" s="37">
        <f t="shared" si="31"/>
        <v>1</v>
      </c>
      <c r="AO198" s="33">
        <f t="shared" si="32"/>
        <v>1</v>
      </c>
      <c r="AP198" s="36"/>
      <c r="AR198" s="31">
        <f t="shared" si="33"/>
        <v>3351</v>
      </c>
      <c r="AS198" s="32">
        <f t="shared" si="34"/>
        <v>0.31</v>
      </c>
      <c r="AT198" s="37">
        <f t="shared" si="35"/>
        <v>0.73</v>
      </c>
      <c r="AU198" s="37">
        <f t="shared" si="36"/>
        <v>1</v>
      </c>
      <c r="AV198" s="33">
        <f t="shared" si="37"/>
        <v>1</v>
      </c>
      <c r="AW198" s="34" t="str">
        <f t="shared" si="38"/>
        <v>C3</v>
      </c>
      <c r="AY198" s="47">
        <v>3351</v>
      </c>
      <c r="AZ198" s="42">
        <v>0.32</v>
      </c>
      <c r="BA198" s="42">
        <v>0.91</v>
      </c>
      <c r="BB198" s="42">
        <v>1</v>
      </c>
      <c r="BC198" s="42">
        <v>1</v>
      </c>
      <c r="BD198" s="46" t="s">
        <v>118</v>
      </c>
    </row>
    <row r="199" spans="1:56" x14ac:dyDescent="0.55000000000000004">
      <c r="A199">
        <v>3352</v>
      </c>
      <c r="B199" t="s">
        <v>73</v>
      </c>
      <c r="C199">
        <v>1.2999999999999999E-2</v>
      </c>
      <c r="D199">
        <v>0</v>
      </c>
      <c r="E199" s="6">
        <v>8.4722222222222213E-2</v>
      </c>
      <c r="F199">
        <v>0.68</v>
      </c>
      <c r="G199">
        <v>0.05</v>
      </c>
      <c r="H199">
        <v>0.15</v>
      </c>
      <c r="J199">
        <v>3352</v>
      </c>
      <c r="K199" t="s">
        <v>73</v>
      </c>
      <c r="L199">
        <v>5.0999999999999997E-2</v>
      </c>
      <c r="M199">
        <v>0</v>
      </c>
      <c r="N199" s="6">
        <v>7.013888888888889E-2</v>
      </c>
      <c r="O199">
        <v>1.01</v>
      </c>
      <c r="P199">
        <v>0.21</v>
      </c>
      <c r="Q199">
        <v>0.3</v>
      </c>
      <c r="S199">
        <v>3352</v>
      </c>
      <c r="T199" t="s">
        <v>73</v>
      </c>
      <c r="U199">
        <v>0.104</v>
      </c>
      <c r="V199">
        <v>0</v>
      </c>
      <c r="W199" s="6">
        <v>8.6805555555555566E-2</v>
      </c>
      <c r="X199">
        <v>1.07</v>
      </c>
      <c r="Y199">
        <v>0.42</v>
      </c>
      <c r="Z199">
        <v>1</v>
      </c>
      <c r="AB199">
        <v>3352</v>
      </c>
      <c r="AC199" t="s">
        <v>73</v>
      </c>
      <c r="AD199">
        <v>0.152</v>
      </c>
      <c r="AE199">
        <v>0</v>
      </c>
      <c r="AF199" s="6">
        <v>6.5277777777777782E-2</v>
      </c>
      <c r="AG199">
        <v>1.03</v>
      </c>
      <c r="AH199">
        <v>0.62</v>
      </c>
      <c r="AI199">
        <v>1</v>
      </c>
      <c r="AK199" s="35">
        <f t="shared" si="28"/>
        <v>3352</v>
      </c>
      <c r="AL199" s="32">
        <f t="shared" si="29"/>
        <v>0.15</v>
      </c>
      <c r="AM199" s="37">
        <f t="shared" si="30"/>
        <v>0.3</v>
      </c>
      <c r="AN199" s="37">
        <f t="shared" si="31"/>
        <v>1</v>
      </c>
      <c r="AO199" s="33">
        <f t="shared" si="32"/>
        <v>1</v>
      </c>
      <c r="AP199" s="36"/>
      <c r="AR199" s="31">
        <f t="shared" si="33"/>
        <v>3352</v>
      </c>
      <c r="AS199" s="32">
        <f t="shared" si="34"/>
        <v>0.15</v>
      </c>
      <c r="AT199" s="37">
        <f t="shared" si="35"/>
        <v>0.3</v>
      </c>
      <c r="AU199" s="37">
        <f t="shared" si="36"/>
        <v>1</v>
      </c>
      <c r="AV199" s="33">
        <f t="shared" si="37"/>
        <v>1</v>
      </c>
      <c r="AW199" s="34" t="str">
        <f t="shared" si="38"/>
        <v>C3</v>
      </c>
      <c r="AY199" s="47">
        <v>3352</v>
      </c>
      <c r="AZ199" s="42">
        <v>0.15</v>
      </c>
      <c r="BA199" s="42">
        <v>0.34</v>
      </c>
      <c r="BB199" s="42">
        <v>1</v>
      </c>
      <c r="BC199" s="42">
        <v>1</v>
      </c>
      <c r="BD199" s="46" t="s">
        <v>118</v>
      </c>
    </row>
    <row r="200" spans="1:56" x14ac:dyDescent="0.55000000000000004">
      <c r="A200">
        <v>3353</v>
      </c>
      <c r="B200" t="s">
        <v>73</v>
      </c>
      <c r="C200">
        <v>1.0999999999999999E-2</v>
      </c>
      <c r="D200">
        <v>0</v>
      </c>
      <c r="E200" s="6">
        <v>8.6805555555555566E-2</v>
      </c>
      <c r="F200">
        <v>0.57999999999999996</v>
      </c>
      <c r="G200">
        <v>0.05</v>
      </c>
      <c r="H200">
        <v>0.15</v>
      </c>
      <c r="J200">
        <v>3353</v>
      </c>
      <c r="K200" t="s">
        <v>73</v>
      </c>
      <c r="L200">
        <v>4.2999999999999997E-2</v>
      </c>
      <c r="M200">
        <v>0</v>
      </c>
      <c r="N200" s="6">
        <v>6.9444444444444434E-2</v>
      </c>
      <c r="O200">
        <v>0.86</v>
      </c>
      <c r="P200">
        <v>0.19</v>
      </c>
      <c r="Q200">
        <v>0.3</v>
      </c>
      <c r="S200">
        <v>3353</v>
      </c>
      <c r="T200" t="s">
        <v>73</v>
      </c>
      <c r="U200">
        <v>9.1999999999999998E-2</v>
      </c>
      <c r="V200">
        <v>0</v>
      </c>
      <c r="W200" s="6">
        <v>9.0972222222222218E-2</v>
      </c>
      <c r="X200">
        <v>0.96</v>
      </c>
      <c r="Y200">
        <v>0.41</v>
      </c>
      <c r="Z200">
        <v>1</v>
      </c>
      <c r="AB200">
        <v>3353</v>
      </c>
      <c r="AC200" t="s">
        <v>73</v>
      </c>
      <c r="AD200">
        <v>0.13</v>
      </c>
      <c r="AE200">
        <v>0</v>
      </c>
      <c r="AF200" s="6">
        <v>6.5277777777777782E-2</v>
      </c>
      <c r="AG200">
        <v>1.04</v>
      </c>
      <c r="AH200">
        <v>0.57999999999999996</v>
      </c>
      <c r="AI200">
        <v>1</v>
      </c>
      <c r="AK200" s="35">
        <f t="shared" si="28"/>
        <v>3353</v>
      </c>
      <c r="AL200" s="32">
        <f t="shared" si="29"/>
        <v>0.15</v>
      </c>
      <c r="AM200" s="37">
        <f t="shared" si="30"/>
        <v>0.3</v>
      </c>
      <c r="AN200" s="37">
        <f t="shared" si="31"/>
        <v>1</v>
      </c>
      <c r="AO200" s="33">
        <f t="shared" si="32"/>
        <v>1</v>
      </c>
      <c r="AP200" s="36"/>
      <c r="AR200" s="31">
        <f t="shared" si="33"/>
        <v>3353</v>
      </c>
      <c r="AS200" s="32">
        <f t="shared" si="34"/>
        <v>0.15</v>
      </c>
      <c r="AT200" s="37">
        <f t="shared" si="35"/>
        <v>0.3</v>
      </c>
      <c r="AU200" s="37">
        <f t="shared" si="36"/>
        <v>1</v>
      </c>
      <c r="AV200" s="33">
        <f t="shared" si="37"/>
        <v>1</v>
      </c>
      <c r="AW200" s="34" t="str">
        <f t="shared" si="38"/>
        <v>C3</v>
      </c>
      <c r="AY200" s="47">
        <v>3353</v>
      </c>
      <c r="AZ200" s="42">
        <v>0.15</v>
      </c>
      <c r="BA200" s="42">
        <v>0.33</v>
      </c>
      <c r="BB200" s="42">
        <v>1</v>
      </c>
      <c r="BC200" s="42">
        <v>1</v>
      </c>
      <c r="BD200" s="46" t="s">
        <v>118</v>
      </c>
    </row>
    <row r="201" spans="1:56" x14ac:dyDescent="0.55000000000000004">
      <c r="A201">
        <v>3354</v>
      </c>
      <c r="B201" t="s">
        <v>73</v>
      </c>
      <c r="C201">
        <v>8.0000000000000002E-3</v>
      </c>
      <c r="D201">
        <v>0</v>
      </c>
      <c r="E201" s="6">
        <v>8.6805555555555566E-2</v>
      </c>
      <c r="F201">
        <v>0.74</v>
      </c>
      <c r="G201">
        <v>0.02</v>
      </c>
      <c r="H201">
        <v>0.11</v>
      </c>
      <c r="J201">
        <v>3354</v>
      </c>
      <c r="K201" t="s">
        <v>73</v>
      </c>
      <c r="L201">
        <v>3.3000000000000002E-2</v>
      </c>
      <c r="M201">
        <v>0</v>
      </c>
      <c r="N201" s="6">
        <v>7.013888888888889E-2</v>
      </c>
      <c r="O201">
        <v>0.97</v>
      </c>
      <c r="P201">
        <v>0.09</v>
      </c>
      <c r="Q201">
        <v>0.23</v>
      </c>
      <c r="S201">
        <v>3354</v>
      </c>
      <c r="T201" t="s">
        <v>73</v>
      </c>
      <c r="U201">
        <v>7.8E-2</v>
      </c>
      <c r="V201">
        <v>0</v>
      </c>
      <c r="W201" s="6">
        <v>9.0277777777777776E-2</v>
      </c>
      <c r="X201">
        <v>1.1299999999999999</v>
      </c>
      <c r="Y201">
        <v>0.22</v>
      </c>
      <c r="Z201">
        <v>0.97</v>
      </c>
      <c r="AB201">
        <v>3354</v>
      </c>
      <c r="AC201" t="s">
        <v>73</v>
      </c>
      <c r="AD201">
        <v>0.1</v>
      </c>
      <c r="AE201">
        <v>0</v>
      </c>
      <c r="AF201" s="6">
        <v>6.5277777777777782E-2</v>
      </c>
      <c r="AG201">
        <v>1.1200000000000001</v>
      </c>
      <c r="AH201">
        <v>0.28000000000000003</v>
      </c>
      <c r="AI201">
        <v>1</v>
      </c>
      <c r="AK201" s="35">
        <f t="shared" si="28"/>
        <v>3354</v>
      </c>
      <c r="AL201" s="32">
        <f t="shared" si="29"/>
        <v>0.11</v>
      </c>
      <c r="AM201" s="37">
        <f t="shared" si="30"/>
        <v>0.23</v>
      </c>
      <c r="AN201" s="37">
        <f t="shared" si="31"/>
        <v>0.97</v>
      </c>
      <c r="AO201" s="33">
        <f t="shared" si="32"/>
        <v>1</v>
      </c>
      <c r="AP201" s="36"/>
      <c r="AR201" s="31">
        <f t="shared" si="33"/>
        <v>3354</v>
      </c>
      <c r="AS201" s="32">
        <f t="shared" si="34"/>
        <v>0.11</v>
      </c>
      <c r="AT201" s="37">
        <f t="shared" si="35"/>
        <v>0.23</v>
      </c>
      <c r="AU201" s="37">
        <f t="shared" si="36"/>
        <v>0.97</v>
      </c>
      <c r="AV201" s="33">
        <f t="shared" si="37"/>
        <v>1</v>
      </c>
      <c r="AW201" s="34" t="str">
        <f t="shared" si="38"/>
        <v>C3</v>
      </c>
      <c r="AY201" s="47">
        <v>3354</v>
      </c>
      <c r="AZ201" s="42">
        <v>0.11</v>
      </c>
      <c r="BA201" s="42">
        <v>0.25</v>
      </c>
      <c r="BB201" s="42">
        <v>1</v>
      </c>
      <c r="BC201" s="42">
        <v>1</v>
      </c>
      <c r="BD201" s="46" t="s">
        <v>118</v>
      </c>
    </row>
    <row r="202" spans="1:56" x14ac:dyDescent="0.55000000000000004">
      <c r="A202">
        <v>3355</v>
      </c>
      <c r="B202" t="s">
        <v>73</v>
      </c>
      <c r="C202">
        <v>6.0000000000000001E-3</v>
      </c>
      <c r="D202">
        <v>0</v>
      </c>
      <c r="E202" s="6">
        <v>8.6805555555555566E-2</v>
      </c>
      <c r="F202">
        <v>0.56999999999999995</v>
      </c>
      <c r="G202">
        <v>0.04</v>
      </c>
      <c r="H202">
        <v>0.13</v>
      </c>
      <c r="J202">
        <v>3355</v>
      </c>
      <c r="K202" t="s">
        <v>73</v>
      </c>
      <c r="L202">
        <v>2.1999999999999999E-2</v>
      </c>
      <c r="M202">
        <v>0</v>
      </c>
      <c r="N202" s="6">
        <v>7.2916666666666671E-2</v>
      </c>
      <c r="O202">
        <v>0.86</v>
      </c>
      <c r="P202">
        <v>0.14000000000000001</v>
      </c>
      <c r="Q202">
        <v>0.25</v>
      </c>
      <c r="S202">
        <v>3355</v>
      </c>
      <c r="T202" t="s">
        <v>73</v>
      </c>
      <c r="U202">
        <v>5.8000000000000003E-2</v>
      </c>
      <c r="V202">
        <v>0</v>
      </c>
      <c r="W202" s="6">
        <v>7.8472222222222221E-2</v>
      </c>
      <c r="X202">
        <v>1.01</v>
      </c>
      <c r="Y202">
        <v>0.38</v>
      </c>
      <c r="Z202">
        <v>0.85</v>
      </c>
      <c r="AB202">
        <v>3355</v>
      </c>
      <c r="AC202" t="s">
        <v>73</v>
      </c>
      <c r="AD202">
        <v>7.1999999999999995E-2</v>
      </c>
      <c r="AE202">
        <v>0</v>
      </c>
      <c r="AF202" s="6">
        <v>6.458333333333334E-2</v>
      </c>
      <c r="AG202">
        <v>1.02</v>
      </c>
      <c r="AH202">
        <v>0.47</v>
      </c>
      <c r="AI202">
        <v>0.99</v>
      </c>
      <c r="AK202" s="35">
        <f t="shared" si="28"/>
        <v>3355</v>
      </c>
      <c r="AL202" s="32">
        <f t="shared" si="29"/>
        <v>0.13</v>
      </c>
      <c r="AM202" s="37">
        <f t="shared" si="30"/>
        <v>0.25</v>
      </c>
      <c r="AN202" s="37">
        <f t="shared" si="31"/>
        <v>0.85</v>
      </c>
      <c r="AO202" s="33">
        <f t="shared" si="32"/>
        <v>0.99</v>
      </c>
      <c r="AP202" s="36"/>
      <c r="AR202" s="31">
        <f t="shared" si="33"/>
        <v>3355</v>
      </c>
      <c r="AS202" s="32">
        <f t="shared" si="34"/>
        <v>0.13</v>
      </c>
      <c r="AT202" s="37">
        <f t="shared" si="35"/>
        <v>0.25</v>
      </c>
      <c r="AU202" s="37">
        <f t="shared" si="36"/>
        <v>0.85</v>
      </c>
      <c r="AV202" s="33">
        <f t="shared" si="37"/>
        <v>0.99</v>
      </c>
      <c r="AW202" s="34" t="str">
        <f t="shared" si="38"/>
        <v>C3</v>
      </c>
      <c r="AY202" s="47">
        <v>3355</v>
      </c>
      <c r="AZ202" s="42">
        <v>0.13</v>
      </c>
      <c r="BA202" s="42">
        <v>0.27</v>
      </c>
      <c r="BB202" s="42">
        <v>1</v>
      </c>
      <c r="BC202" s="42">
        <v>1</v>
      </c>
      <c r="BD202" s="46" t="s">
        <v>118</v>
      </c>
    </row>
    <row r="203" spans="1:56" x14ac:dyDescent="0.55000000000000004">
      <c r="A203">
        <v>3356</v>
      </c>
      <c r="B203" t="s">
        <v>73</v>
      </c>
      <c r="C203">
        <v>3.0000000000000001E-3</v>
      </c>
      <c r="D203">
        <v>0</v>
      </c>
      <c r="E203" s="6">
        <v>8.6805555555555566E-2</v>
      </c>
      <c r="F203">
        <v>0.55000000000000004</v>
      </c>
      <c r="G203">
        <v>0.01</v>
      </c>
      <c r="H203">
        <v>0.08</v>
      </c>
      <c r="J203">
        <v>3356</v>
      </c>
      <c r="K203" t="s">
        <v>73</v>
      </c>
      <c r="L203">
        <v>0.01</v>
      </c>
      <c r="M203">
        <v>0</v>
      </c>
      <c r="N203" s="6">
        <v>7.6388888888888895E-2</v>
      </c>
      <c r="O203">
        <v>0.68</v>
      </c>
      <c r="P203">
        <v>0.05</v>
      </c>
      <c r="Q203">
        <v>0.18</v>
      </c>
      <c r="S203">
        <v>3356</v>
      </c>
      <c r="T203" t="s">
        <v>73</v>
      </c>
      <c r="U203">
        <v>2.5999999999999999E-2</v>
      </c>
      <c r="V203">
        <v>0</v>
      </c>
      <c r="W203" s="6">
        <v>8.6805555555555566E-2</v>
      </c>
      <c r="X203">
        <v>0.77</v>
      </c>
      <c r="Y203">
        <v>0.13</v>
      </c>
      <c r="Z203">
        <v>0.43</v>
      </c>
      <c r="AB203">
        <v>3356</v>
      </c>
      <c r="AC203" t="s">
        <v>73</v>
      </c>
      <c r="AD203">
        <v>2.5999999999999999E-2</v>
      </c>
      <c r="AE203">
        <v>0</v>
      </c>
      <c r="AF203" s="6">
        <v>6.9444444444444434E-2</v>
      </c>
      <c r="AG203">
        <v>0.79</v>
      </c>
      <c r="AH203">
        <v>0.13</v>
      </c>
      <c r="AI203">
        <v>0.57999999999999996</v>
      </c>
      <c r="AK203" s="35">
        <f t="shared" si="28"/>
        <v>3356</v>
      </c>
      <c r="AL203" s="32">
        <f t="shared" si="29"/>
        <v>0.08</v>
      </c>
      <c r="AM203" s="37">
        <f t="shared" si="30"/>
        <v>0.18</v>
      </c>
      <c r="AN203" s="37">
        <f t="shared" si="31"/>
        <v>0.43</v>
      </c>
      <c r="AO203" s="33">
        <f t="shared" si="32"/>
        <v>0.57999999999999996</v>
      </c>
      <c r="AP203" s="36"/>
      <c r="AR203" s="31">
        <f t="shared" si="33"/>
        <v>3356</v>
      </c>
      <c r="AS203" s="32">
        <f t="shared" si="34"/>
        <v>0.08</v>
      </c>
      <c r="AT203" s="37">
        <f t="shared" si="35"/>
        <v>0.18</v>
      </c>
      <c r="AU203" s="37">
        <f t="shared" si="36"/>
        <v>0.43</v>
      </c>
      <c r="AV203" s="33">
        <f t="shared" si="37"/>
        <v>0.57999999999999996</v>
      </c>
      <c r="AW203" s="34" t="str">
        <f t="shared" si="38"/>
        <v>C2</v>
      </c>
      <c r="AY203" s="47">
        <v>3356</v>
      </c>
      <c r="AZ203" s="42">
        <v>0.08</v>
      </c>
      <c r="BA203" s="42">
        <v>0.19</v>
      </c>
      <c r="BB203" s="42">
        <v>0.62</v>
      </c>
      <c r="BC203" s="42">
        <v>0.71</v>
      </c>
      <c r="BD203" s="46" t="s">
        <v>116</v>
      </c>
    </row>
    <row r="204" spans="1:56" x14ac:dyDescent="0.55000000000000004">
      <c r="A204">
        <v>3357</v>
      </c>
      <c r="B204" t="s">
        <v>73</v>
      </c>
      <c r="C204">
        <v>3.5999999999999997E-2</v>
      </c>
      <c r="D204">
        <v>0</v>
      </c>
      <c r="E204" s="6">
        <v>8.6805555555555566E-2</v>
      </c>
      <c r="F204">
        <v>1.66</v>
      </c>
      <c r="G204">
        <v>0.12</v>
      </c>
      <c r="H204">
        <v>0.23</v>
      </c>
      <c r="J204">
        <v>3357</v>
      </c>
      <c r="K204" t="s">
        <v>73</v>
      </c>
      <c r="L204">
        <v>0.15</v>
      </c>
      <c r="M204">
        <v>0</v>
      </c>
      <c r="N204" s="6">
        <v>7.013888888888889E-2</v>
      </c>
      <c r="O204">
        <v>2.4500000000000002</v>
      </c>
      <c r="P204">
        <v>0.48</v>
      </c>
      <c r="Q204">
        <v>0.49</v>
      </c>
      <c r="S204">
        <v>3357</v>
      </c>
      <c r="T204" t="s">
        <v>73</v>
      </c>
      <c r="U204">
        <v>0.24</v>
      </c>
      <c r="V204">
        <v>0</v>
      </c>
      <c r="W204" s="6">
        <v>8.6805555555555566E-2</v>
      </c>
      <c r="X204">
        <v>2.73</v>
      </c>
      <c r="Y204">
        <v>0.77</v>
      </c>
      <c r="Z204">
        <v>0.66</v>
      </c>
      <c r="AB204">
        <v>3357</v>
      </c>
      <c r="AC204" t="s">
        <v>73</v>
      </c>
      <c r="AD204">
        <v>0.25900000000000001</v>
      </c>
      <c r="AE204">
        <v>0</v>
      </c>
      <c r="AF204" s="6">
        <v>6.5972222222222224E-2</v>
      </c>
      <c r="AG204">
        <v>2.77</v>
      </c>
      <c r="AH204">
        <v>0.83</v>
      </c>
      <c r="AI204">
        <v>0.7</v>
      </c>
      <c r="AK204" s="35">
        <f t="shared" si="28"/>
        <v>3357</v>
      </c>
      <c r="AL204" s="32">
        <f t="shared" si="29"/>
        <v>0.23</v>
      </c>
      <c r="AM204" s="37">
        <f t="shared" si="30"/>
        <v>0.49</v>
      </c>
      <c r="AN204" s="37">
        <f t="shared" si="31"/>
        <v>0.66</v>
      </c>
      <c r="AO204" s="33">
        <f t="shared" si="32"/>
        <v>0.7</v>
      </c>
      <c r="AP204" s="36"/>
      <c r="AR204" s="31">
        <f t="shared" si="33"/>
        <v>3357</v>
      </c>
      <c r="AS204" s="32">
        <f t="shared" si="34"/>
        <v>0.23</v>
      </c>
      <c r="AT204" s="37">
        <f t="shared" si="35"/>
        <v>0.49</v>
      </c>
      <c r="AU204" s="37">
        <f t="shared" si="36"/>
        <v>0.66</v>
      </c>
      <c r="AV204" s="33">
        <f t="shared" si="37"/>
        <v>0.7</v>
      </c>
      <c r="AW204" s="34" t="str">
        <f t="shared" si="38"/>
        <v>C2</v>
      </c>
      <c r="AY204" s="47">
        <v>3357</v>
      </c>
      <c r="AZ204" s="42">
        <v>0.23</v>
      </c>
      <c r="BA204" s="42">
        <v>0.54</v>
      </c>
      <c r="BB204" s="42">
        <v>0.7</v>
      </c>
      <c r="BC204" s="42">
        <v>0.74</v>
      </c>
      <c r="BD204" s="46" t="s">
        <v>116</v>
      </c>
    </row>
    <row r="205" spans="1:56" x14ac:dyDescent="0.55000000000000004">
      <c r="A205">
        <v>3358</v>
      </c>
      <c r="B205" t="s">
        <v>73</v>
      </c>
      <c r="C205">
        <v>2E-3</v>
      </c>
      <c r="D205">
        <v>0</v>
      </c>
      <c r="E205" s="6">
        <v>8.6805555555555566E-2</v>
      </c>
      <c r="F205">
        <v>0.44</v>
      </c>
      <c r="G205">
        <v>0.03</v>
      </c>
      <c r="H205">
        <v>0.12</v>
      </c>
      <c r="J205">
        <v>3358</v>
      </c>
      <c r="K205" t="s">
        <v>73</v>
      </c>
      <c r="L205">
        <v>8.9999999999999993E-3</v>
      </c>
      <c r="M205">
        <v>0</v>
      </c>
      <c r="N205" s="6">
        <v>7.2916666666666671E-2</v>
      </c>
      <c r="O205">
        <v>0.65</v>
      </c>
      <c r="P205">
        <v>0.14000000000000001</v>
      </c>
      <c r="Q205">
        <v>0.24</v>
      </c>
      <c r="S205">
        <v>3358</v>
      </c>
      <c r="T205" t="s">
        <v>73</v>
      </c>
      <c r="U205">
        <v>2.1999999999999999E-2</v>
      </c>
      <c r="V205">
        <v>0</v>
      </c>
      <c r="W205" s="6">
        <v>8.6805555555555566E-2</v>
      </c>
      <c r="X205">
        <v>0.85</v>
      </c>
      <c r="Y205">
        <v>0.35</v>
      </c>
      <c r="Z205">
        <v>0.39</v>
      </c>
      <c r="AB205">
        <v>3358</v>
      </c>
      <c r="AC205" t="s">
        <v>73</v>
      </c>
      <c r="AD205">
        <v>2.7E-2</v>
      </c>
      <c r="AE205">
        <v>0</v>
      </c>
      <c r="AF205" s="6">
        <v>7.1527777777777787E-2</v>
      </c>
      <c r="AG205">
        <v>0.83</v>
      </c>
      <c r="AH205">
        <v>0.44</v>
      </c>
      <c r="AI205">
        <v>1</v>
      </c>
      <c r="AK205" s="35">
        <f t="shared" si="28"/>
        <v>3358</v>
      </c>
      <c r="AL205" s="32">
        <f t="shared" si="29"/>
        <v>0.12</v>
      </c>
      <c r="AM205" s="37">
        <f t="shared" si="30"/>
        <v>0.24</v>
      </c>
      <c r="AN205" s="37">
        <f t="shared" si="31"/>
        <v>0.39</v>
      </c>
      <c r="AO205" s="33">
        <f t="shared" si="32"/>
        <v>1</v>
      </c>
      <c r="AP205" s="36"/>
      <c r="AR205" s="31">
        <f t="shared" si="33"/>
        <v>3358</v>
      </c>
      <c r="AS205" s="32">
        <f t="shared" si="34"/>
        <v>0.12</v>
      </c>
      <c r="AT205" s="37">
        <f t="shared" si="35"/>
        <v>0.24</v>
      </c>
      <c r="AU205" s="37">
        <f t="shared" si="36"/>
        <v>0.39</v>
      </c>
      <c r="AV205" s="33">
        <f t="shared" si="37"/>
        <v>1</v>
      </c>
      <c r="AW205" s="34" t="str">
        <f t="shared" si="38"/>
        <v>C3</v>
      </c>
      <c r="AY205" s="47">
        <v>3358</v>
      </c>
      <c r="AZ205" s="42">
        <v>0.12</v>
      </c>
      <c r="BA205" s="42">
        <v>0.26</v>
      </c>
      <c r="BB205" s="42">
        <v>1</v>
      </c>
      <c r="BC205" s="42">
        <v>1</v>
      </c>
      <c r="BD205" s="46" t="s">
        <v>118</v>
      </c>
    </row>
    <row r="206" spans="1:56" x14ac:dyDescent="0.55000000000000004">
      <c r="A206">
        <v>3359</v>
      </c>
      <c r="B206" t="s">
        <v>73</v>
      </c>
      <c r="C206">
        <v>4.0000000000000001E-3</v>
      </c>
      <c r="D206">
        <v>0</v>
      </c>
      <c r="E206" s="6">
        <v>8.3333333333333329E-2</v>
      </c>
      <c r="F206">
        <v>0.67</v>
      </c>
      <c r="G206">
        <v>0.05</v>
      </c>
      <c r="H206">
        <v>0.15</v>
      </c>
      <c r="J206">
        <v>3359</v>
      </c>
      <c r="K206" t="s">
        <v>73</v>
      </c>
      <c r="L206">
        <v>1.7999999999999999E-2</v>
      </c>
      <c r="M206">
        <v>0</v>
      </c>
      <c r="N206" s="6">
        <v>6.9444444444444434E-2</v>
      </c>
      <c r="O206">
        <v>0.92</v>
      </c>
      <c r="P206">
        <v>0.2</v>
      </c>
      <c r="Q206">
        <v>0.33</v>
      </c>
      <c r="S206">
        <v>3359</v>
      </c>
      <c r="T206" t="s">
        <v>73</v>
      </c>
      <c r="U206">
        <v>3.7999999999999999E-2</v>
      </c>
      <c r="V206">
        <v>0</v>
      </c>
      <c r="W206" s="6">
        <v>8.6805555555555566E-2</v>
      </c>
      <c r="X206">
        <v>1</v>
      </c>
      <c r="Y206">
        <v>0.41</v>
      </c>
      <c r="Z206">
        <v>0.54</v>
      </c>
      <c r="AB206">
        <v>3359</v>
      </c>
      <c r="AC206" t="s">
        <v>73</v>
      </c>
      <c r="AD206">
        <v>5.0999999999999997E-2</v>
      </c>
      <c r="AE206">
        <v>0</v>
      </c>
      <c r="AF206" s="6">
        <v>6.5972222222222224E-2</v>
      </c>
      <c r="AG206">
        <v>1</v>
      </c>
      <c r="AH206">
        <v>0.56000000000000005</v>
      </c>
      <c r="AI206">
        <v>1</v>
      </c>
      <c r="AK206" s="35">
        <f t="shared" si="28"/>
        <v>3359</v>
      </c>
      <c r="AL206" s="32">
        <f t="shared" si="29"/>
        <v>0.15</v>
      </c>
      <c r="AM206" s="37">
        <f t="shared" si="30"/>
        <v>0.33</v>
      </c>
      <c r="AN206" s="37">
        <f t="shared" si="31"/>
        <v>0.54</v>
      </c>
      <c r="AO206" s="33">
        <f t="shared" si="32"/>
        <v>1</v>
      </c>
      <c r="AP206" s="36"/>
      <c r="AR206" s="31">
        <f t="shared" si="33"/>
        <v>3359</v>
      </c>
      <c r="AS206" s="32">
        <f t="shared" si="34"/>
        <v>0.15</v>
      </c>
      <c r="AT206" s="37">
        <f t="shared" si="35"/>
        <v>0.33</v>
      </c>
      <c r="AU206" s="37">
        <f t="shared" si="36"/>
        <v>0.54</v>
      </c>
      <c r="AV206" s="33">
        <f t="shared" si="37"/>
        <v>1</v>
      </c>
      <c r="AW206" s="34" t="str">
        <f t="shared" si="38"/>
        <v>C3</v>
      </c>
      <c r="AY206" s="47">
        <v>3359</v>
      </c>
      <c r="AZ206" s="42">
        <v>0.15</v>
      </c>
      <c r="BA206" s="42">
        <v>0.39</v>
      </c>
      <c r="BB206" s="42">
        <v>1</v>
      </c>
      <c r="BC206" s="42">
        <v>1</v>
      </c>
      <c r="BD206" s="46" t="s">
        <v>118</v>
      </c>
    </row>
    <row r="207" spans="1:56" x14ac:dyDescent="0.55000000000000004">
      <c r="A207">
        <v>3360</v>
      </c>
      <c r="B207" t="s">
        <v>73</v>
      </c>
      <c r="C207">
        <v>7.0000000000000001E-3</v>
      </c>
      <c r="D207">
        <v>0</v>
      </c>
      <c r="E207" s="6">
        <v>8.3333333333333329E-2</v>
      </c>
      <c r="F207">
        <v>0.62</v>
      </c>
      <c r="G207">
        <v>0.11</v>
      </c>
      <c r="H207">
        <v>0.22</v>
      </c>
      <c r="J207">
        <v>3360</v>
      </c>
      <c r="K207" t="s">
        <v>73</v>
      </c>
      <c r="L207">
        <v>2.9000000000000001E-2</v>
      </c>
      <c r="M207">
        <v>0</v>
      </c>
      <c r="N207" s="6">
        <v>6.9444444444444434E-2</v>
      </c>
      <c r="O207">
        <v>0.94</v>
      </c>
      <c r="P207">
        <v>0.48</v>
      </c>
      <c r="Q207">
        <v>0.45</v>
      </c>
      <c r="S207">
        <v>3360</v>
      </c>
      <c r="T207" t="s">
        <v>73</v>
      </c>
      <c r="U207">
        <v>5.7000000000000002E-2</v>
      </c>
      <c r="V207">
        <v>0</v>
      </c>
      <c r="W207" s="6">
        <v>8.6805555555555566E-2</v>
      </c>
      <c r="X207">
        <v>1.1100000000000001</v>
      </c>
      <c r="Y207">
        <v>0.93</v>
      </c>
      <c r="Z207">
        <v>0.75</v>
      </c>
      <c r="AB207">
        <v>3360</v>
      </c>
      <c r="AC207" t="s">
        <v>73</v>
      </c>
      <c r="AD207">
        <v>8.1000000000000003E-2</v>
      </c>
      <c r="AE207">
        <v>0</v>
      </c>
      <c r="AF207" s="6">
        <v>6.5972222222222224E-2</v>
      </c>
      <c r="AG207">
        <v>1.1499999999999999</v>
      </c>
      <c r="AH207">
        <v>1.34</v>
      </c>
      <c r="AI207">
        <v>1</v>
      </c>
      <c r="AK207" s="35">
        <f t="shared" si="28"/>
        <v>3360</v>
      </c>
      <c r="AL207" s="32">
        <f t="shared" si="29"/>
        <v>0.22</v>
      </c>
      <c r="AM207" s="37">
        <f t="shared" si="30"/>
        <v>0.45</v>
      </c>
      <c r="AN207" s="37">
        <f t="shared" si="31"/>
        <v>0.75</v>
      </c>
      <c r="AO207" s="33">
        <f t="shared" si="32"/>
        <v>1</v>
      </c>
      <c r="AP207" s="36"/>
      <c r="AR207" s="31">
        <f t="shared" si="33"/>
        <v>3360</v>
      </c>
      <c r="AS207" s="32">
        <f t="shared" si="34"/>
        <v>0.22</v>
      </c>
      <c r="AT207" s="37">
        <f t="shared" si="35"/>
        <v>0.45</v>
      </c>
      <c r="AU207" s="37">
        <f t="shared" si="36"/>
        <v>0.75</v>
      </c>
      <c r="AV207" s="33">
        <f t="shared" si="37"/>
        <v>1</v>
      </c>
      <c r="AW207" s="34" t="str">
        <f t="shared" si="38"/>
        <v>C3</v>
      </c>
      <c r="AY207" s="47">
        <v>3360</v>
      </c>
      <c r="AZ207" s="42">
        <v>0.22</v>
      </c>
      <c r="BA207" s="42">
        <v>0.54</v>
      </c>
      <c r="BB207" s="42">
        <v>1</v>
      </c>
      <c r="BC207" s="42">
        <v>1</v>
      </c>
      <c r="BD207" s="46" t="s">
        <v>118</v>
      </c>
    </row>
    <row r="208" spans="1:56" x14ac:dyDescent="0.55000000000000004">
      <c r="A208">
        <v>3361</v>
      </c>
      <c r="B208" t="s">
        <v>73</v>
      </c>
      <c r="C208">
        <v>0.01</v>
      </c>
      <c r="D208">
        <v>0</v>
      </c>
      <c r="E208" s="6">
        <v>7.9861111111111105E-2</v>
      </c>
      <c r="F208">
        <v>0.99</v>
      </c>
      <c r="G208">
        <v>0.09</v>
      </c>
      <c r="H208">
        <v>0.2</v>
      </c>
      <c r="J208">
        <v>3361</v>
      </c>
      <c r="K208" t="s">
        <v>73</v>
      </c>
      <c r="L208">
        <v>4.2999999999999997E-2</v>
      </c>
      <c r="M208">
        <v>0</v>
      </c>
      <c r="N208" s="6">
        <v>6.6666666666666666E-2</v>
      </c>
      <c r="O208">
        <v>1.26</v>
      </c>
      <c r="P208">
        <v>0.38</v>
      </c>
      <c r="Q208">
        <v>0.49</v>
      </c>
      <c r="S208">
        <v>3361</v>
      </c>
      <c r="T208" t="s">
        <v>73</v>
      </c>
      <c r="U208">
        <v>7.6999999999999999E-2</v>
      </c>
      <c r="V208">
        <v>0</v>
      </c>
      <c r="W208" s="6">
        <v>8.6805555555555566E-2</v>
      </c>
      <c r="X208">
        <v>1.27</v>
      </c>
      <c r="Y208">
        <v>0.68</v>
      </c>
      <c r="Z208">
        <v>0.87</v>
      </c>
      <c r="AB208">
        <v>3361</v>
      </c>
      <c r="AC208" t="s">
        <v>73</v>
      </c>
      <c r="AD208">
        <v>0.11700000000000001</v>
      </c>
      <c r="AE208">
        <v>0</v>
      </c>
      <c r="AF208" s="6">
        <v>6.5972222222222224E-2</v>
      </c>
      <c r="AG208">
        <v>1.66</v>
      </c>
      <c r="AH208">
        <v>1.03</v>
      </c>
      <c r="AI208">
        <v>1</v>
      </c>
      <c r="AK208" s="35">
        <f t="shared" si="28"/>
        <v>3361</v>
      </c>
      <c r="AL208" s="32">
        <f t="shared" si="29"/>
        <v>0.2</v>
      </c>
      <c r="AM208" s="37">
        <f t="shared" si="30"/>
        <v>0.49</v>
      </c>
      <c r="AN208" s="37">
        <f t="shared" si="31"/>
        <v>0.87</v>
      </c>
      <c r="AO208" s="33">
        <f t="shared" si="32"/>
        <v>1</v>
      </c>
      <c r="AP208" s="36"/>
      <c r="AR208" s="31">
        <f t="shared" si="33"/>
        <v>3361</v>
      </c>
      <c r="AS208" s="32">
        <f t="shared" si="34"/>
        <v>0.2</v>
      </c>
      <c r="AT208" s="37">
        <f t="shared" si="35"/>
        <v>0.49</v>
      </c>
      <c r="AU208" s="37">
        <f t="shared" si="36"/>
        <v>0.87</v>
      </c>
      <c r="AV208" s="33">
        <f t="shared" si="37"/>
        <v>1</v>
      </c>
      <c r="AW208" s="34" t="str">
        <f t="shared" si="38"/>
        <v>C3</v>
      </c>
      <c r="AY208" s="47">
        <v>3361</v>
      </c>
      <c r="AZ208" s="42">
        <v>0.21</v>
      </c>
      <c r="BA208" s="42">
        <v>0.6</v>
      </c>
      <c r="BB208" s="42">
        <v>1</v>
      </c>
      <c r="BC208" s="42">
        <v>1</v>
      </c>
      <c r="BD208" s="46" t="s">
        <v>118</v>
      </c>
    </row>
    <row r="209" spans="1:56" x14ac:dyDescent="0.55000000000000004">
      <c r="A209">
        <v>3362</v>
      </c>
      <c r="B209" t="s">
        <v>73</v>
      </c>
      <c r="C209">
        <v>1.2999999999999999E-2</v>
      </c>
      <c r="D209">
        <v>0</v>
      </c>
      <c r="E209" s="6">
        <v>8.0555555555555561E-2</v>
      </c>
      <c r="F209">
        <v>0.77</v>
      </c>
      <c r="G209">
        <v>0.19</v>
      </c>
      <c r="H209">
        <v>0.28999999999999998</v>
      </c>
      <c r="J209">
        <v>3362</v>
      </c>
      <c r="K209" t="s">
        <v>73</v>
      </c>
      <c r="L209">
        <v>5.3999999999999999E-2</v>
      </c>
      <c r="M209">
        <v>0</v>
      </c>
      <c r="N209" s="6">
        <v>6.7361111111111108E-2</v>
      </c>
      <c r="O209">
        <v>1.1499999999999999</v>
      </c>
      <c r="P209">
        <v>0.77</v>
      </c>
      <c r="Q209">
        <v>0.63</v>
      </c>
      <c r="S209">
        <v>3362</v>
      </c>
      <c r="T209" t="s">
        <v>73</v>
      </c>
      <c r="U209">
        <v>9.7000000000000003E-2</v>
      </c>
      <c r="V209">
        <v>0</v>
      </c>
      <c r="W209" s="6">
        <v>8.6805555555555566E-2</v>
      </c>
      <c r="X209">
        <v>1.37</v>
      </c>
      <c r="Y209">
        <v>1.38</v>
      </c>
      <c r="Z209">
        <v>1</v>
      </c>
      <c r="AB209">
        <v>3362</v>
      </c>
      <c r="AC209" t="s">
        <v>73</v>
      </c>
      <c r="AD209">
        <v>0.11899999999999999</v>
      </c>
      <c r="AE209">
        <v>0</v>
      </c>
      <c r="AF209" s="6">
        <v>6.8749999999999992E-2</v>
      </c>
      <c r="AG209">
        <v>1.68</v>
      </c>
      <c r="AH209">
        <v>1.69</v>
      </c>
      <c r="AI209">
        <v>1</v>
      </c>
      <c r="AK209" s="35">
        <f t="shared" si="28"/>
        <v>3362</v>
      </c>
      <c r="AL209" s="32">
        <f t="shared" si="29"/>
        <v>0.28999999999999998</v>
      </c>
      <c r="AM209" s="37">
        <f t="shared" si="30"/>
        <v>0.63</v>
      </c>
      <c r="AN209" s="37">
        <f t="shared" si="31"/>
        <v>1</v>
      </c>
      <c r="AO209" s="33">
        <f t="shared" si="32"/>
        <v>1</v>
      </c>
      <c r="AP209" s="36"/>
      <c r="AR209" s="31">
        <f t="shared" si="33"/>
        <v>3362</v>
      </c>
      <c r="AS209" s="32">
        <f t="shared" si="34"/>
        <v>0.28999999999999998</v>
      </c>
      <c r="AT209" s="37">
        <f t="shared" si="35"/>
        <v>0.63</v>
      </c>
      <c r="AU209" s="37">
        <f t="shared" si="36"/>
        <v>1</v>
      </c>
      <c r="AV209" s="33">
        <f t="shared" si="37"/>
        <v>1</v>
      </c>
      <c r="AW209" s="34" t="str">
        <f t="shared" si="38"/>
        <v>C3</v>
      </c>
      <c r="AY209" s="47">
        <v>3362</v>
      </c>
      <c r="AZ209" s="42">
        <v>0.3</v>
      </c>
      <c r="BA209" s="42">
        <v>0.74</v>
      </c>
      <c r="BB209" s="42">
        <v>1</v>
      </c>
      <c r="BC209" s="42">
        <v>1</v>
      </c>
      <c r="BD209" s="46" t="s">
        <v>118</v>
      </c>
    </row>
    <row r="210" spans="1:56" x14ac:dyDescent="0.55000000000000004">
      <c r="A210">
        <v>3363</v>
      </c>
      <c r="B210" t="s">
        <v>73</v>
      </c>
      <c r="C210">
        <v>1.6E-2</v>
      </c>
      <c r="D210">
        <v>0</v>
      </c>
      <c r="E210" s="6">
        <v>7.9861111111111105E-2</v>
      </c>
      <c r="F210">
        <v>1.77</v>
      </c>
      <c r="G210">
        <v>0.08</v>
      </c>
      <c r="H210">
        <v>0.19</v>
      </c>
      <c r="J210">
        <v>3363</v>
      </c>
      <c r="K210" t="s">
        <v>73</v>
      </c>
      <c r="L210">
        <v>6.7000000000000004E-2</v>
      </c>
      <c r="M210">
        <v>0</v>
      </c>
      <c r="N210" s="6">
        <v>6.6666666666666666E-2</v>
      </c>
      <c r="O210">
        <v>2.11</v>
      </c>
      <c r="P210">
        <v>0.32</v>
      </c>
      <c r="Q210">
        <v>0.46</v>
      </c>
      <c r="S210">
        <v>3363</v>
      </c>
      <c r="T210" t="s">
        <v>73</v>
      </c>
      <c r="U210">
        <v>0.113</v>
      </c>
      <c r="V210">
        <v>0</v>
      </c>
      <c r="W210" s="6">
        <v>8.6805555555555566E-2</v>
      </c>
      <c r="X210">
        <v>2.09</v>
      </c>
      <c r="Y210">
        <v>0.54</v>
      </c>
      <c r="Z210">
        <v>1</v>
      </c>
      <c r="AB210">
        <v>3363</v>
      </c>
      <c r="AC210" t="s">
        <v>73</v>
      </c>
      <c r="AD210">
        <v>0.14399999999999999</v>
      </c>
      <c r="AE210">
        <v>0</v>
      </c>
      <c r="AF210" s="6">
        <v>6.3888888888888884E-2</v>
      </c>
      <c r="AG210">
        <v>2.0499999999999998</v>
      </c>
      <c r="AH210">
        <v>0.69</v>
      </c>
      <c r="AI210">
        <v>1</v>
      </c>
      <c r="AK210" s="35">
        <f t="shared" si="28"/>
        <v>3363</v>
      </c>
      <c r="AL210" s="32">
        <f t="shared" si="29"/>
        <v>0.19</v>
      </c>
      <c r="AM210" s="37">
        <f t="shared" si="30"/>
        <v>0.46</v>
      </c>
      <c r="AN210" s="37">
        <f t="shared" si="31"/>
        <v>1</v>
      </c>
      <c r="AO210" s="33">
        <f t="shared" si="32"/>
        <v>1</v>
      </c>
      <c r="AP210" s="36"/>
      <c r="AR210" s="31">
        <f t="shared" si="33"/>
        <v>3363</v>
      </c>
      <c r="AS210" s="32">
        <f t="shared" si="34"/>
        <v>0.19</v>
      </c>
      <c r="AT210" s="37">
        <f t="shared" si="35"/>
        <v>0.46</v>
      </c>
      <c r="AU210" s="37">
        <f t="shared" si="36"/>
        <v>1</v>
      </c>
      <c r="AV210" s="33">
        <f t="shared" si="37"/>
        <v>1</v>
      </c>
      <c r="AW210" s="34" t="str">
        <f t="shared" si="38"/>
        <v>C3</v>
      </c>
      <c r="AY210" s="47">
        <v>3363</v>
      </c>
      <c r="AZ210" s="42">
        <v>0.2</v>
      </c>
      <c r="BA210" s="42">
        <v>0.63</v>
      </c>
      <c r="BB210" s="42">
        <v>1</v>
      </c>
      <c r="BC210" s="42">
        <v>1</v>
      </c>
      <c r="BD210" s="46" t="s">
        <v>118</v>
      </c>
    </row>
    <row r="211" spans="1:56" x14ac:dyDescent="0.55000000000000004">
      <c r="A211">
        <v>3364</v>
      </c>
      <c r="B211" t="s">
        <v>73</v>
      </c>
      <c r="C211">
        <v>1.7999999999999999E-2</v>
      </c>
      <c r="D211">
        <v>0</v>
      </c>
      <c r="E211" s="6">
        <v>7.9861111111111105E-2</v>
      </c>
      <c r="F211">
        <v>0.83</v>
      </c>
      <c r="G211">
        <v>0.17</v>
      </c>
      <c r="H211">
        <v>0.35</v>
      </c>
      <c r="J211">
        <v>3364</v>
      </c>
      <c r="K211" t="s">
        <v>73</v>
      </c>
      <c r="L211">
        <v>7.1999999999999995E-2</v>
      </c>
      <c r="M211">
        <v>0</v>
      </c>
      <c r="N211" s="6">
        <v>6.6666666666666666E-2</v>
      </c>
      <c r="O211">
        <v>1.26</v>
      </c>
      <c r="P211">
        <v>0.69</v>
      </c>
      <c r="Q211">
        <v>0.76</v>
      </c>
      <c r="S211">
        <v>3364</v>
      </c>
      <c r="T211" t="s">
        <v>73</v>
      </c>
      <c r="U211">
        <v>0.126</v>
      </c>
      <c r="V211">
        <v>0</v>
      </c>
      <c r="W211" s="6">
        <v>8.6805555555555566E-2</v>
      </c>
      <c r="X211">
        <v>1.78</v>
      </c>
      <c r="Y211">
        <v>1.2</v>
      </c>
      <c r="Z211">
        <v>1</v>
      </c>
      <c r="AB211">
        <v>3364</v>
      </c>
      <c r="AC211" t="s">
        <v>73</v>
      </c>
      <c r="AD211">
        <v>0.156</v>
      </c>
      <c r="AE211">
        <v>0</v>
      </c>
      <c r="AF211" s="6">
        <v>6.3888888888888884E-2</v>
      </c>
      <c r="AG211">
        <v>2.2000000000000002</v>
      </c>
      <c r="AH211">
        <v>1.49</v>
      </c>
      <c r="AI211">
        <v>1</v>
      </c>
      <c r="AK211" s="35">
        <f t="shared" si="28"/>
        <v>3364</v>
      </c>
      <c r="AL211" s="32">
        <f t="shared" si="29"/>
        <v>0.35</v>
      </c>
      <c r="AM211" s="37">
        <f t="shared" si="30"/>
        <v>0.76</v>
      </c>
      <c r="AN211" s="37">
        <f t="shared" si="31"/>
        <v>1</v>
      </c>
      <c r="AO211" s="33">
        <f t="shared" si="32"/>
        <v>1</v>
      </c>
      <c r="AP211" s="36"/>
      <c r="AR211" s="31">
        <f t="shared" si="33"/>
        <v>3364</v>
      </c>
      <c r="AS211" s="32">
        <f t="shared" si="34"/>
        <v>0.35</v>
      </c>
      <c r="AT211" s="37">
        <f t="shared" si="35"/>
        <v>0.76</v>
      </c>
      <c r="AU211" s="37">
        <f t="shared" si="36"/>
        <v>1</v>
      </c>
      <c r="AV211" s="33">
        <f t="shared" si="37"/>
        <v>1</v>
      </c>
      <c r="AW211" s="34" t="str">
        <f t="shared" si="38"/>
        <v>C3</v>
      </c>
      <c r="AY211" s="47">
        <v>3364</v>
      </c>
      <c r="AZ211" s="42">
        <v>0.36</v>
      </c>
      <c r="BA211" s="42">
        <v>0.93</v>
      </c>
      <c r="BB211" s="42">
        <v>1</v>
      </c>
      <c r="BC211" s="42">
        <v>1</v>
      </c>
      <c r="BD211" s="46" t="s">
        <v>118</v>
      </c>
    </row>
    <row r="212" spans="1:56" x14ac:dyDescent="0.55000000000000004">
      <c r="A212">
        <v>3365</v>
      </c>
      <c r="B212" t="s">
        <v>73</v>
      </c>
      <c r="C212">
        <v>0.02</v>
      </c>
      <c r="D212">
        <v>0</v>
      </c>
      <c r="E212" s="6">
        <v>8.0555555555555561E-2</v>
      </c>
      <c r="F212">
        <v>0.79</v>
      </c>
      <c r="G212">
        <v>0.44</v>
      </c>
      <c r="H212">
        <v>0.38</v>
      </c>
      <c r="J212">
        <v>3365</v>
      </c>
      <c r="K212" t="s">
        <v>73</v>
      </c>
      <c r="L212">
        <v>7.8E-2</v>
      </c>
      <c r="M212">
        <v>0</v>
      </c>
      <c r="N212" s="6">
        <v>6.7361111111111108E-2</v>
      </c>
      <c r="O212">
        <v>1.27</v>
      </c>
      <c r="P212">
        <v>1.72</v>
      </c>
      <c r="Q212">
        <v>0.81</v>
      </c>
      <c r="S212">
        <v>3365</v>
      </c>
      <c r="T212" t="s">
        <v>73</v>
      </c>
      <c r="U212">
        <v>0.13600000000000001</v>
      </c>
      <c r="V212">
        <v>0</v>
      </c>
      <c r="W212" s="6">
        <v>8.6805555555555566E-2</v>
      </c>
      <c r="X212">
        <v>1.95</v>
      </c>
      <c r="Y212">
        <v>3</v>
      </c>
      <c r="Z212">
        <v>0.96</v>
      </c>
      <c r="AB212">
        <v>3365</v>
      </c>
      <c r="AC212" t="s">
        <v>73</v>
      </c>
      <c r="AD212">
        <v>0.16800000000000001</v>
      </c>
      <c r="AE212">
        <v>0</v>
      </c>
      <c r="AF212" s="6">
        <v>6.3888888888888884E-2</v>
      </c>
      <c r="AG212">
        <v>2.37</v>
      </c>
      <c r="AH212">
        <v>3.69</v>
      </c>
      <c r="AI212">
        <v>1</v>
      </c>
      <c r="AK212" s="35">
        <f t="shared" ref="AK212:AK275" si="39">AB212</f>
        <v>3365</v>
      </c>
      <c r="AL212" s="32">
        <f t="shared" ref="AL212:AL275" si="40">H212</f>
        <v>0.38</v>
      </c>
      <c r="AM212" s="37">
        <f t="shared" ref="AM212:AM275" si="41">Q212</f>
        <v>0.81</v>
      </c>
      <c r="AN212" s="37">
        <f t="shared" ref="AN212:AN275" si="42">Z212</f>
        <v>0.96</v>
      </c>
      <c r="AO212" s="33">
        <f t="shared" ref="AO212:AO275" si="43">AI212</f>
        <v>1</v>
      </c>
      <c r="AP212" s="36"/>
      <c r="AR212" s="31">
        <f t="shared" si="33"/>
        <v>3365</v>
      </c>
      <c r="AS212" s="32">
        <f t="shared" si="34"/>
        <v>0.38</v>
      </c>
      <c r="AT212" s="37">
        <f t="shared" si="35"/>
        <v>0.81</v>
      </c>
      <c r="AU212" s="37">
        <f t="shared" si="36"/>
        <v>0.96</v>
      </c>
      <c r="AV212" s="33">
        <f t="shared" si="37"/>
        <v>1</v>
      </c>
      <c r="AW212" s="34" t="str">
        <f t="shared" si="38"/>
        <v>C3</v>
      </c>
      <c r="AY212" s="47">
        <v>3365</v>
      </c>
      <c r="AZ212" s="42">
        <v>0.4</v>
      </c>
      <c r="BA212" s="42">
        <v>0.91</v>
      </c>
      <c r="BB212" s="42">
        <v>1</v>
      </c>
      <c r="BC212" s="42">
        <v>1</v>
      </c>
      <c r="BD212" s="46" t="s">
        <v>118</v>
      </c>
    </row>
    <row r="213" spans="1:56" x14ac:dyDescent="0.55000000000000004">
      <c r="A213">
        <v>3366</v>
      </c>
      <c r="B213" t="s">
        <v>73</v>
      </c>
      <c r="C213">
        <v>0.01</v>
      </c>
      <c r="D213">
        <v>0</v>
      </c>
      <c r="E213" s="6">
        <v>8.6805555555555566E-2</v>
      </c>
      <c r="F213">
        <v>1.19</v>
      </c>
      <c r="G213">
        <v>0.06</v>
      </c>
      <c r="H213">
        <v>0.17</v>
      </c>
      <c r="J213">
        <v>3366</v>
      </c>
      <c r="K213" t="s">
        <v>73</v>
      </c>
      <c r="L213">
        <v>3.7999999999999999E-2</v>
      </c>
      <c r="M213">
        <v>0</v>
      </c>
      <c r="N213" s="6">
        <v>6.9444444444444434E-2</v>
      </c>
      <c r="O213">
        <v>1.77</v>
      </c>
      <c r="P213">
        <v>0.26</v>
      </c>
      <c r="Q213">
        <v>0.35</v>
      </c>
      <c r="S213">
        <v>3366</v>
      </c>
      <c r="T213" t="s">
        <v>73</v>
      </c>
      <c r="U213">
        <v>7.6999999999999999E-2</v>
      </c>
      <c r="V213">
        <v>0</v>
      </c>
      <c r="W213" s="6">
        <v>8.6805555555555566E-2</v>
      </c>
      <c r="X213">
        <v>2.0699999999999998</v>
      </c>
      <c r="Y213">
        <v>0.51</v>
      </c>
      <c r="Z213">
        <v>0.57999999999999996</v>
      </c>
      <c r="AB213">
        <v>3366</v>
      </c>
      <c r="AC213" t="s">
        <v>73</v>
      </c>
      <c r="AD213">
        <v>0.10299999999999999</v>
      </c>
      <c r="AE213">
        <v>0</v>
      </c>
      <c r="AF213" s="6">
        <v>6.5972222222222224E-2</v>
      </c>
      <c r="AG213">
        <v>2.06</v>
      </c>
      <c r="AH213">
        <v>0.69</v>
      </c>
      <c r="AI213">
        <v>0.87</v>
      </c>
      <c r="AK213" s="35">
        <f t="shared" si="39"/>
        <v>3366</v>
      </c>
      <c r="AL213" s="32">
        <f t="shared" si="40"/>
        <v>0.17</v>
      </c>
      <c r="AM213" s="37">
        <f t="shared" si="41"/>
        <v>0.35</v>
      </c>
      <c r="AN213" s="37">
        <f t="shared" si="42"/>
        <v>0.57999999999999996</v>
      </c>
      <c r="AO213" s="33">
        <f t="shared" si="43"/>
        <v>0.87</v>
      </c>
      <c r="AP213" s="36"/>
      <c r="AR213" s="31">
        <f t="shared" si="33"/>
        <v>3366</v>
      </c>
      <c r="AS213" s="32">
        <f t="shared" si="34"/>
        <v>0.17</v>
      </c>
      <c r="AT213" s="37">
        <f t="shared" si="35"/>
        <v>0.35</v>
      </c>
      <c r="AU213" s="37">
        <f t="shared" si="36"/>
        <v>0.57999999999999996</v>
      </c>
      <c r="AV213" s="33">
        <f t="shared" si="37"/>
        <v>0.87</v>
      </c>
      <c r="AW213" s="34" t="str">
        <f t="shared" si="38"/>
        <v>C2</v>
      </c>
      <c r="AY213" s="47">
        <v>3366</v>
      </c>
      <c r="AZ213" s="42">
        <v>0.18</v>
      </c>
      <c r="BA213" s="42">
        <v>0.38</v>
      </c>
      <c r="BB213" s="42">
        <v>0.88</v>
      </c>
      <c r="BC213" s="42">
        <v>1</v>
      </c>
      <c r="BD213" s="46" t="s">
        <v>116</v>
      </c>
    </row>
    <row r="214" spans="1:56" x14ac:dyDescent="0.55000000000000004">
      <c r="A214">
        <v>3367</v>
      </c>
      <c r="B214" t="s">
        <v>73</v>
      </c>
      <c r="C214">
        <v>3.3000000000000002E-2</v>
      </c>
      <c r="D214">
        <v>0</v>
      </c>
      <c r="E214" s="6">
        <v>8.0555555555555561E-2</v>
      </c>
      <c r="F214">
        <v>1.01</v>
      </c>
      <c r="G214">
        <v>0.2</v>
      </c>
      <c r="H214">
        <v>0.3</v>
      </c>
      <c r="J214">
        <v>3367</v>
      </c>
      <c r="K214" t="s">
        <v>73</v>
      </c>
      <c r="L214">
        <v>0.129</v>
      </c>
      <c r="M214">
        <v>0</v>
      </c>
      <c r="N214" s="6">
        <v>6.7361111111111108E-2</v>
      </c>
      <c r="O214">
        <v>1.47</v>
      </c>
      <c r="P214">
        <v>0.79</v>
      </c>
      <c r="Q214">
        <v>0.66</v>
      </c>
      <c r="S214">
        <v>3367</v>
      </c>
      <c r="T214" t="s">
        <v>73</v>
      </c>
      <c r="U214">
        <v>0.23100000000000001</v>
      </c>
      <c r="V214">
        <v>0</v>
      </c>
      <c r="W214" s="6">
        <v>8.6805555555555566E-2</v>
      </c>
      <c r="X214">
        <v>1.9</v>
      </c>
      <c r="Y214">
        <v>1.42</v>
      </c>
      <c r="Z214">
        <v>0.93</v>
      </c>
      <c r="AB214">
        <v>3367</v>
      </c>
      <c r="AC214" t="s">
        <v>73</v>
      </c>
      <c r="AD214">
        <v>0.30099999999999999</v>
      </c>
      <c r="AE214">
        <v>0</v>
      </c>
      <c r="AF214" s="6">
        <v>6.5972222222222224E-2</v>
      </c>
      <c r="AG214">
        <v>2.39</v>
      </c>
      <c r="AH214">
        <v>1.85</v>
      </c>
      <c r="AI214">
        <v>1</v>
      </c>
      <c r="AK214" s="35">
        <f t="shared" si="39"/>
        <v>3367</v>
      </c>
      <c r="AL214" s="32">
        <f t="shared" si="40"/>
        <v>0.3</v>
      </c>
      <c r="AM214" s="37">
        <f t="shared" si="41"/>
        <v>0.66</v>
      </c>
      <c r="AN214" s="37">
        <f t="shared" si="42"/>
        <v>0.93</v>
      </c>
      <c r="AO214" s="33">
        <f t="shared" si="43"/>
        <v>1</v>
      </c>
      <c r="AP214" s="36"/>
      <c r="AR214" s="31">
        <f t="shared" si="33"/>
        <v>3367</v>
      </c>
      <c r="AS214" s="32">
        <f t="shared" si="34"/>
        <v>0.3</v>
      </c>
      <c r="AT214" s="37">
        <f t="shared" si="35"/>
        <v>0.66</v>
      </c>
      <c r="AU214" s="37">
        <f t="shared" si="36"/>
        <v>0.93</v>
      </c>
      <c r="AV214" s="33">
        <f t="shared" si="37"/>
        <v>1</v>
      </c>
      <c r="AW214" s="34" t="str">
        <f t="shared" si="38"/>
        <v>C3</v>
      </c>
      <c r="AY214" s="47">
        <v>3367</v>
      </c>
      <c r="AZ214" s="42">
        <v>0.31</v>
      </c>
      <c r="BA214" s="42">
        <v>0.76</v>
      </c>
      <c r="BB214" s="42">
        <v>1</v>
      </c>
      <c r="BC214" s="42">
        <v>1</v>
      </c>
      <c r="BD214" s="46" t="s">
        <v>118</v>
      </c>
    </row>
    <row r="215" spans="1:56" x14ac:dyDescent="0.55000000000000004">
      <c r="A215">
        <v>3368</v>
      </c>
      <c r="B215" t="s">
        <v>73</v>
      </c>
      <c r="C215">
        <v>2E-3</v>
      </c>
      <c r="D215">
        <v>0</v>
      </c>
      <c r="E215" s="6">
        <v>8.6805555555555566E-2</v>
      </c>
      <c r="F215">
        <v>0.89</v>
      </c>
      <c r="G215">
        <v>0.01</v>
      </c>
      <c r="H215">
        <v>0.08</v>
      </c>
      <c r="J215">
        <v>3368</v>
      </c>
      <c r="K215" t="s">
        <v>73</v>
      </c>
      <c r="L215">
        <v>8.0000000000000002E-3</v>
      </c>
      <c r="M215">
        <v>0</v>
      </c>
      <c r="N215" s="6">
        <v>7.2916666666666671E-2</v>
      </c>
      <c r="O215">
        <v>1.27</v>
      </c>
      <c r="P215">
        <v>0.04</v>
      </c>
      <c r="Q215">
        <v>0.14000000000000001</v>
      </c>
      <c r="S215">
        <v>3368</v>
      </c>
      <c r="T215" t="s">
        <v>73</v>
      </c>
      <c r="U215">
        <v>1.6E-2</v>
      </c>
      <c r="V215">
        <v>0</v>
      </c>
      <c r="W215" s="6">
        <v>8.6805555555555566E-2</v>
      </c>
      <c r="X215">
        <v>1.59</v>
      </c>
      <c r="Y215">
        <v>0.09</v>
      </c>
      <c r="Z215">
        <v>0.2</v>
      </c>
      <c r="AB215">
        <v>3368</v>
      </c>
      <c r="AC215" t="s">
        <v>73</v>
      </c>
      <c r="AD215">
        <v>1.7999999999999999E-2</v>
      </c>
      <c r="AE215">
        <v>0</v>
      </c>
      <c r="AF215" s="6">
        <v>6.5972222222222224E-2</v>
      </c>
      <c r="AG215">
        <v>1.64</v>
      </c>
      <c r="AH215">
        <v>0.1</v>
      </c>
      <c r="AI215">
        <v>0.22</v>
      </c>
      <c r="AK215" s="35">
        <f t="shared" si="39"/>
        <v>3368</v>
      </c>
      <c r="AL215" s="32">
        <f t="shared" si="40"/>
        <v>0.08</v>
      </c>
      <c r="AM215" s="37">
        <f t="shared" si="41"/>
        <v>0.14000000000000001</v>
      </c>
      <c r="AN215" s="37">
        <f t="shared" si="42"/>
        <v>0.2</v>
      </c>
      <c r="AO215" s="33">
        <f t="shared" si="43"/>
        <v>0.22</v>
      </c>
      <c r="AP215" s="36"/>
      <c r="AR215" s="31">
        <f t="shared" si="33"/>
        <v>3368</v>
      </c>
      <c r="AS215" s="32">
        <f t="shared" si="34"/>
        <v>0.08</v>
      </c>
      <c r="AT215" s="37">
        <f t="shared" si="35"/>
        <v>0.14000000000000001</v>
      </c>
      <c r="AU215" s="37">
        <f t="shared" si="36"/>
        <v>0.2</v>
      </c>
      <c r="AV215" s="33">
        <f t="shared" si="37"/>
        <v>0.22</v>
      </c>
      <c r="AW215" s="34" t="str">
        <f t="shared" si="38"/>
        <v>C2</v>
      </c>
      <c r="AY215" s="47">
        <v>3368</v>
      </c>
      <c r="AZ215" s="42">
        <v>0.08</v>
      </c>
      <c r="BA215" s="42">
        <v>0.15</v>
      </c>
      <c r="BB215" s="42">
        <v>0.21</v>
      </c>
      <c r="BC215" s="42">
        <v>0.24</v>
      </c>
      <c r="BD215" s="46" t="s">
        <v>116</v>
      </c>
    </row>
    <row r="216" spans="1:56" x14ac:dyDescent="0.55000000000000004">
      <c r="A216">
        <v>3369</v>
      </c>
      <c r="B216" t="s">
        <v>73</v>
      </c>
      <c r="C216">
        <v>3.7999999999999999E-2</v>
      </c>
      <c r="D216">
        <v>0</v>
      </c>
      <c r="E216" s="6">
        <v>7.9861111111111105E-2</v>
      </c>
      <c r="F216">
        <v>1.67</v>
      </c>
      <c r="G216">
        <v>0.13</v>
      </c>
      <c r="H216">
        <v>0.23</v>
      </c>
      <c r="J216">
        <v>3369</v>
      </c>
      <c r="K216" t="s">
        <v>73</v>
      </c>
      <c r="L216">
        <v>0.14699999999999999</v>
      </c>
      <c r="M216">
        <v>0</v>
      </c>
      <c r="N216" s="6">
        <v>6.7361111111111108E-2</v>
      </c>
      <c r="O216">
        <v>2.4500000000000002</v>
      </c>
      <c r="P216">
        <v>0.51</v>
      </c>
      <c r="Q216">
        <v>0.48</v>
      </c>
      <c r="S216">
        <v>3369</v>
      </c>
      <c r="T216" t="s">
        <v>73</v>
      </c>
      <c r="U216">
        <v>0.26100000000000001</v>
      </c>
      <c r="V216">
        <v>0</v>
      </c>
      <c r="W216" s="6">
        <v>8.6805555555555566E-2</v>
      </c>
      <c r="X216">
        <v>2.82</v>
      </c>
      <c r="Y216">
        <v>0.91</v>
      </c>
      <c r="Z216">
        <v>0.69</v>
      </c>
      <c r="AB216">
        <v>3369</v>
      </c>
      <c r="AC216" t="s">
        <v>73</v>
      </c>
      <c r="AD216">
        <v>0.34399999999999997</v>
      </c>
      <c r="AE216">
        <v>0</v>
      </c>
      <c r="AF216" s="6">
        <v>6.5972222222222224E-2</v>
      </c>
      <c r="AG216">
        <v>2.91</v>
      </c>
      <c r="AH216">
        <v>1.2</v>
      </c>
      <c r="AI216">
        <v>0.89</v>
      </c>
      <c r="AK216" s="35">
        <f t="shared" si="39"/>
        <v>3369</v>
      </c>
      <c r="AL216" s="32">
        <f t="shared" si="40"/>
        <v>0.23</v>
      </c>
      <c r="AM216" s="37">
        <f t="shared" si="41"/>
        <v>0.48</v>
      </c>
      <c r="AN216" s="37">
        <f t="shared" si="42"/>
        <v>0.69</v>
      </c>
      <c r="AO216" s="33">
        <f t="shared" si="43"/>
        <v>0.89</v>
      </c>
      <c r="AP216" s="36"/>
      <c r="AR216" s="31">
        <f t="shared" si="33"/>
        <v>3369</v>
      </c>
      <c r="AS216" s="32">
        <f t="shared" si="34"/>
        <v>0.23</v>
      </c>
      <c r="AT216" s="37">
        <f t="shared" si="35"/>
        <v>0.48</v>
      </c>
      <c r="AU216" s="37">
        <f t="shared" si="36"/>
        <v>0.69</v>
      </c>
      <c r="AV216" s="33">
        <f t="shared" si="37"/>
        <v>0.89</v>
      </c>
      <c r="AW216" s="34" t="str">
        <f t="shared" si="38"/>
        <v>C2</v>
      </c>
      <c r="AY216" s="47">
        <v>3369</v>
      </c>
      <c r="AZ216" s="42">
        <v>0.24</v>
      </c>
      <c r="BA216" s="42">
        <v>0.56000000000000005</v>
      </c>
      <c r="BB216" s="42">
        <v>0.9</v>
      </c>
      <c r="BC216" s="42">
        <v>1</v>
      </c>
      <c r="BD216" s="46" t="s">
        <v>116</v>
      </c>
    </row>
    <row r="217" spans="1:56" x14ac:dyDescent="0.55000000000000004">
      <c r="A217">
        <v>3370</v>
      </c>
      <c r="B217" t="s">
        <v>73</v>
      </c>
      <c r="C217">
        <v>4.2000000000000003E-2</v>
      </c>
      <c r="D217">
        <v>0</v>
      </c>
      <c r="E217" s="6">
        <v>7.9861111111111105E-2</v>
      </c>
      <c r="F217">
        <v>2.23</v>
      </c>
      <c r="G217">
        <v>0.1</v>
      </c>
      <c r="H217">
        <v>0.21</v>
      </c>
      <c r="J217">
        <v>3370</v>
      </c>
      <c r="K217" t="s">
        <v>73</v>
      </c>
      <c r="L217">
        <v>0.16500000000000001</v>
      </c>
      <c r="M217">
        <v>0</v>
      </c>
      <c r="N217" s="6">
        <v>6.7361111111111108E-2</v>
      </c>
      <c r="O217">
        <v>3.29</v>
      </c>
      <c r="P217">
        <v>0.41</v>
      </c>
      <c r="Q217">
        <v>0.42</v>
      </c>
      <c r="S217">
        <v>3370</v>
      </c>
      <c r="T217" t="s">
        <v>73</v>
      </c>
      <c r="U217">
        <v>0.28699999999999998</v>
      </c>
      <c r="V217">
        <v>0</v>
      </c>
      <c r="W217" s="6">
        <v>8.6805555555555566E-2</v>
      </c>
      <c r="X217">
        <v>3.78</v>
      </c>
      <c r="Y217">
        <v>0.7</v>
      </c>
      <c r="Z217">
        <v>0.57999999999999996</v>
      </c>
      <c r="AB217">
        <v>3370</v>
      </c>
      <c r="AC217" t="s">
        <v>73</v>
      </c>
      <c r="AD217">
        <v>0.38700000000000001</v>
      </c>
      <c r="AE217">
        <v>0</v>
      </c>
      <c r="AF217" s="6">
        <v>6.5972222222222224E-2</v>
      </c>
      <c r="AG217">
        <v>4</v>
      </c>
      <c r="AH217">
        <v>0.95</v>
      </c>
      <c r="AI217">
        <v>0.73</v>
      </c>
      <c r="AK217" s="35">
        <f t="shared" si="39"/>
        <v>3370</v>
      </c>
      <c r="AL217" s="32">
        <f t="shared" si="40"/>
        <v>0.21</v>
      </c>
      <c r="AM217" s="37">
        <f t="shared" si="41"/>
        <v>0.42</v>
      </c>
      <c r="AN217" s="37">
        <f t="shared" si="42"/>
        <v>0.57999999999999996</v>
      </c>
      <c r="AO217" s="33">
        <f t="shared" si="43"/>
        <v>0.73</v>
      </c>
      <c r="AP217" s="36"/>
      <c r="AR217" s="31">
        <f t="shared" si="33"/>
        <v>3370</v>
      </c>
      <c r="AS217" s="32">
        <f t="shared" si="34"/>
        <v>0.21</v>
      </c>
      <c r="AT217" s="37">
        <f t="shared" si="35"/>
        <v>0.42</v>
      </c>
      <c r="AU217" s="37">
        <f t="shared" si="36"/>
        <v>0.57999999999999996</v>
      </c>
      <c r="AV217" s="33">
        <f t="shared" si="37"/>
        <v>0.73</v>
      </c>
      <c r="AW217" s="34" t="str">
        <f t="shared" si="38"/>
        <v>C2</v>
      </c>
      <c r="AY217" s="47">
        <v>3370</v>
      </c>
      <c r="AZ217" s="42">
        <v>0.22</v>
      </c>
      <c r="BA217" s="42">
        <v>0.48</v>
      </c>
      <c r="BB217" s="42">
        <v>0.73</v>
      </c>
      <c r="BC217" s="42">
        <v>1</v>
      </c>
      <c r="BD217" s="46" t="s">
        <v>116</v>
      </c>
    </row>
    <row r="218" spans="1:56" x14ac:dyDescent="0.55000000000000004">
      <c r="A218">
        <v>3371</v>
      </c>
      <c r="B218" t="s">
        <v>73</v>
      </c>
      <c r="C218">
        <v>4.4999999999999998E-2</v>
      </c>
      <c r="D218">
        <v>0</v>
      </c>
      <c r="E218" s="6">
        <v>7.9861111111111105E-2</v>
      </c>
      <c r="F218">
        <v>2.64</v>
      </c>
      <c r="G218">
        <v>0.08</v>
      </c>
      <c r="H218">
        <v>0.19</v>
      </c>
      <c r="J218">
        <v>3371</v>
      </c>
      <c r="K218" t="s">
        <v>73</v>
      </c>
      <c r="L218">
        <v>0.17699999999999999</v>
      </c>
      <c r="M218">
        <v>0</v>
      </c>
      <c r="N218" s="6">
        <v>6.7361111111111108E-2</v>
      </c>
      <c r="O218">
        <v>3.89</v>
      </c>
      <c r="P218">
        <v>0.32</v>
      </c>
      <c r="Q218">
        <v>0.39</v>
      </c>
      <c r="S218">
        <v>3371</v>
      </c>
      <c r="T218" t="s">
        <v>73</v>
      </c>
      <c r="U218">
        <v>0.309</v>
      </c>
      <c r="V218">
        <v>0</v>
      </c>
      <c r="W218" s="6">
        <v>8.6805555555555566E-2</v>
      </c>
      <c r="X218">
        <v>4.49</v>
      </c>
      <c r="Y218">
        <v>0.56000000000000005</v>
      </c>
      <c r="Z218">
        <v>0.54</v>
      </c>
      <c r="AB218">
        <v>3371</v>
      </c>
      <c r="AC218" t="s">
        <v>73</v>
      </c>
      <c r="AD218">
        <v>0.42099999999999999</v>
      </c>
      <c r="AE218">
        <v>0</v>
      </c>
      <c r="AF218" s="6">
        <v>6.5972222222222224E-2</v>
      </c>
      <c r="AG218">
        <v>4.7699999999999996</v>
      </c>
      <c r="AH218">
        <v>0.77</v>
      </c>
      <c r="AI218">
        <v>0.84</v>
      </c>
      <c r="AK218" s="35">
        <f t="shared" si="39"/>
        <v>3371</v>
      </c>
      <c r="AL218" s="32">
        <f t="shared" si="40"/>
        <v>0.19</v>
      </c>
      <c r="AM218" s="37">
        <f t="shared" si="41"/>
        <v>0.39</v>
      </c>
      <c r="AN218" s="37">
        <f t="shared" si="42"/>
        <v>0.54</v>
      </c>
      <c r="AO218" s="33">
        <f t="shared" si="43"/>
        <v>0.84</v>
      </c>
      <c r="AP218" s="36"/>
      <c r="AR218" s="31">
        <f t="shared" si="33"/>
        <v>3371</v>
      </c>
      <c r="AS218" s="32">
        <f t="shared" si="34"/>
        <v>0.19</v>
      </c>
      <c r="AT218" s="37">
        <f t="shared" si="35"/>
        <v>0.39</v>
      </c>
      <c r="AU218" s="37">
        <f t="shared" si="36"/>
        <v>0.54</v>
      </c>
      <c r="AV218" s="33">
        <f t="shared" si="37"/>
        <v>0.84</v>
      </c>
      <c r="AW218" s="34" t="str">
        <f t="shared" si="38"/>
        <v>C2</v>
      </c>
      <c r="AY218" s="47">
        <v>3371</v>
      </c>
      <c r="AZ218" s="42">
        <v>0.2</v>
      </c>
      <c r="BA218" s="42">
        <v>0.45</v>
      </c>
      <c r="BB218" s="42">
        <v>0.84</v>
      </c>
      <c r="BC218" s="42">
        <v>1</v>
      </c>
      <c r="BD218" s="46" t="s">
        <v>116</v>
      </c>
    </row>
    <row r="219" spans="1:56" x14ac:dyDescent="0.55000000000000004">
      <c r="A219">
        <v>3372</v>
      </c>
      <c r="B219" t="s">
        <v>73</v>
      </c>
      <c r="C219">
        <v>5.1999999999999998E-2</v>
      </c>
      <c r="D219">
        <v>0</v>
      </c>
      <c r="E219" s="6">
        <v>7.8472222222222221E-2</v>
      </c>
      <c r="F219">
        <v>2.14</v>
      </c>
      <c r="G219">
        <v>0.16</v>
      </c>
      <c r="H219">
        <v>0.18</v>
      </c>
      <c r="J219">
        <v>3372</v>
      </c>
      <c r="K219" t="s">
        <v>73</v>
      </c>
      <c r="L219">
        <v>0.20399999999999999</v>
      </c>
      <c r="M219">
        <v>0</v>
      </c>
      <c r="N219" s="6">
        <v>6.7361111111111108E-2</v>
      </c>
      <c r="O219">
        <v>2.96</v>
      </c>
      <c r="P219">
        <v>0.62</v>
      </c>
      <c r="Q219">
        <v>0.38</v>
      </c>
      <c r="S219">
        <v>3372</v>
      </c>
      <c r="T219" t="s">
        <v>73</v>
      </c>
      <c r="U219">
        <v>0.33300000000000002</v>
      </c>
      <c r="V219">
        <v>0</v>
      </c>
      <c r="W219" s="6">
        <v>8.6805555555555566E-2</v>
      </c>
      <c r="X219">
        <v>3.03</v>
      </c>
      <c r="Y219">
        <v>1.01</v>
      </c>
      <c r="Z219">
        <v>0.6</v>
      </c>
      <c r="AB219">
        <v>3372</v>
      </c>
      <c r="AC219" t="s">
        <v>73</v>
      </c>
      <c r="AD219">
        <v>0.48</v>
      </c>
      <c r="AE219">
        <v>0</v>
      </c>
      <c r="AF219" s="6">
        <v>6.5972222222222224E-2</v>
      </c>
      <c r="AG219">
        <v>3.85</v>
      </c>
      <c r="AH219">
        <v>1.46</v>
      </c>
      <c r="AI219">
        <v>0.61</v>
      </c>
      <c r="AK219" s="35">
        <f t="shared" si="39"/>
        <v>3372</v>
      </c>
      <c r="AL219" s="32">
        <f t="shared" si="40"/>
        <v>0.18</v>
      </c>
      <c r="AM219" s="37">
        <f t="shared" si="41"/>
        <v>0.38</v>
      </c>
      <c r="AN219" s="37">
        <f t="shared" si="42"/>
        <v>0.6</v>
      </c>
      <c r="AO219" s="33">
        <f t="shared" si="43"/>
        <v>0.61</v>
      </c>
      <c r="AP219" s="36"/>
      <c r="AR219" s="31">
        <f t="shared" si="33"/>
        <v>3372</v>
      </c>
      <c r="AS219" s="32">
        <f t="shared" si="34"/>
        <v>0.18</v>
      </c>
      <c r="AT219" s="37">
        <f t="shared" si="35"/>
        <v>0.38</v>
      </c>
      <c r="AU219" s="37">
        <f t="shared" si="36"/>
        <v>0.6</v>
      </c>
      <c r="AV219" s="33">
        <f t="shared" si="37"/>
        <v>0.61</v>
      </c>
      <c r="AW219" s="34" t="str">
        <f t="shared" si="38"/>
        <v>C2</v>
      </c>
      <c r="AY219" s="47">
        <v>3372</v>
      </c>
      <c r="AZ219" s="42">
        <v>0.19</v>
      </c>
      <c r="BA219" s="42">
        <v>0.45</v>
      </c>
      <c r="BB219" s="42">
        <v>0.61</v>
      </c>
      <c r="BC219" s="42">
        <v>0.62</v>
      </c>
      <c r="BD219" s="46" t="s">
        <v>116</v>
      </c>
    </row>
    <row r="220" spans="1:56" x14ac:dyDescent="0.55000000000000004">
      <c r="A220">
        <v>3373</v>
      </c>
      <c r="B220" t="s">
        <v>73</v>
      </c>
      <c r="C220">
        <v>1.6E-2</v>
      </c>
      <c r="D220">
        <v>0</v>
      </c>
      <c r="E220" s="6">
        <v>8.6805555555555566E-2</v>
      </c>
      <c r="F220">
        <v>1.88</v>
      </c>
      <c r="G220">
        <v>0.03</v>
      </c>
      <c r="H220">
        <v>0.12</v>
      </c>
      <c r="J220">
        <v>3373</v>
      </c>
      <c r="K220" t="s">
        <v>73</v>
      </c>
      <c r="L220">
        <v>9.1999999999999998E-2</v>
      </c>
      <c r="M220">
        <v>0</v>
      </c>
      <c r="N220" s="6">
        <v>7.3611111111111113E-2</v>
      </c>
      <c r="O220">
        <v>3.16</v>
      </c>
      <c r="P220">
        <v>0.17</v>
      </c>
      <c r="Q220">
        <v>0.28000000000000003</v>
      </c>
      <c r="S220">
        <v>3373</v>
      </c>
      <c r="T220" t="s">
        <v>73</v>
      </c>
      <c r="U220">
        <v>0.26800000000000002</v>
      </c>
      <c r="V220">
        <v>0</v>
      </c>
      <c r="W220" s="6">
        <v>8.6805555555555566E-2</v>
      </c>
      <c r="X220">
        <v>4.22</v>
      </c>
      <c r="Y220">
        <v>0.51</v>
      </c>
      <c r="Z220">
        <v>0.5</v>
      </c>
      <c r="AB220">
        <v>3373</v>
      </c>
      <c r="AC220" t="s">
        <v>73</v>
      </c>
      <c r="AD220">
        <v>0.27900000000000003</v>
      </c>
      <c r="AE220">
        <v>0</v>
      </c>
      <c r="AF220" s="6">
        <v>6.6666666666666666E-2</v>
      </c>
      <c r="AG220">
        <v>4.2699999999999996</v>
      </c>
      <c r="AH220">
        <v>0.53</v>
      </c>
      <c r="AI220">
        <v>0.52</v>
      </c>
      <c r="AK220" s="35">
        <f t="shared" si="39"/>
        <v>3373</v>
      </c>
      <c r="AL220" s="32">
        <f t="shared" si="40"/>
        <v>0.12</v>
      </c>
      <c r="AM220" s="37">
        <f t="shared" si="41"/>
        <v>0.28000000000000003</v>
      </c>
      <c r="AN220" s="37">
        <f t="shared" si="42"/>
        <v>0.5</v>
      </c>
      <c r="AO220" s="33">
        <f t="shared" si="43"/>
        <v>0.52</v>
      </c>
      <c r="AP220" s="36"/>
      <c r="AR220" s="31">
        <f t="shared" si="33"/>
        <v>3373</v>
      </c>
      <c r="AS220" s="32">
        <f t="shared" si="34"/>
        <v>0.12</v>
      </c>
      <c r="AT220" s="37">
        <f t="shared" si="35"/>
        <v>0.28000000000000003</v>
      </c>
      <c r="AU220" s="37">
        <f t="shared" si="36"/>
        <v>0.5</v>
      </c>
      <c r="AV220" s="33">
        <f t="shared" si="37"/>
        <v>0.52</v>
      </c>
      <c r="AW220" s="34" t="str">
        <f t="shared" si="38"/>
        <v>C2</v>
      </c>
      <c r="AY220" s="47">
        <v>3373</v>
      </c>
      <c r="AZ220" s="42">
        <v>0.12</v>
      </c>
      <c r="BA220" s="42">
        <v>0.3</v>
      </c>
      <c r="BB220" s="42">
        <v>0.5</v>
      </c>
      <c r="BC220" s="42">
        <v>0.61</v>
      </c>
      <c r="BD220" s="46" t="s">
        <v>116</v>
      </c>
    </row>
    <row r="221" spans="1:56" x14ac:dyDescent="0.55000000000000004">
      <c r="A221">
        <v>3374</v>
      </c>
      <c r="B221" t="s">
        <v>73</v>
      </c>
      <c r="C221">
        <v>1.2E-2</v>
      </c>
      <c r="D221">
        <v>0</v>
      </c>
      <c r="E221" s="6">
        <v>8.6805555555555566E-2</v>
      </c>
      <c r="F221">
        <v>1.81</v>
      </c>
      <c r="G221">
        <v>0.02</v>
      </c>
      <c r="H221">
        <v>0.1</v>
      </c>
      <c r="J221">
        <v>3374</v>
      </c>
      <c r="K221" t="s">
        <v>73</v>
      </c>
      <c r="L221">
        <v>7.3999999999999996E-2</v>
      </c>
      <c r="M221">
        <v>0</v>
      </c>
      <c r="N221" s="6">
        <v>7.6388888888888895E-2</v>
      </c>
      <c r="O221">
        <v>3.1</v>
      </c>
      <c r="P221">
        <v>0.13</v>
      </c>
      <c r="Q221">
        <v>0.25</v>
      </c>
      <c r="S221">
        <v>3374</v>
      </c>
      <c r="T221" t="s">
        <v>73</v>
      </c>
      <c r="U221">
        <v>0.222</v>
      </c>
      <c r="V221">
        <v>0</v>
      </c>
      <c r="W221" s="6">
        <v>8.6805555555555566E-2</v>
      </c>
      <c r="X221">
        <v>4.1100000000000003</v>
      </c>
      <c r="Y221">
        <v>0.39</v>
      </c>
      <c r="Z221">
        <v>0.44</v>
      </c>
      <c r="AB221">
        <v>3374</v>
      </c>
      <c r="AC221" t="s">
        <v>73</v>
      </c>
      <c r="AD221">
        <v>0.22700000000000001</v>
      </c>
      <c r="AE221">
        <v>0</v>
      </c>
      <c r="AF221" s="6">
        <v>6.6666666666666666E-2</v>
      </c>
      <c r="AG221">
        <v>4.09</v>
      </c>
      <c r="AH221">
        <v>0.4</v>
      </c>
      <c r="AI221">
        <v>0.45</v>
      </c>
      <c r="AK221" s="35">
        <f t="shared" si="39"/>
        <v>3374</v>
      </c>
      <c r="AL221" s="32">
        <f t="shared" si="40"/>
        <v>0.1</v>
      </c>
      <c r="AM221" s="37">
        <f t="shared" si="41"/>
        <v>0.25</v>
      </c>
      <c r="AN221" s="37">
        <f t="shared" si="42"/>
        <v>0.44</v>
      </c>
      <c r="AO221" s="33">
        <f t="shared" si="43"/>
        <v>0.45</v>
      </c>
      <c r="AP221" s="36"/>
      <c r="AR221" s="31">
        <f t="shared" si="33"/>
        <v>3374</v>
      </c>
      <c r="AS221" s="32">
        <f t="shared" si="34"/>
        <v>0.1</v>
      </c>
      <c r="AT221" s="37">
        <f t="shared" si="35"/>
        <v>0.25</v>
      </c>
      <c r="AU221" s="37">
        <f t="shared" si="36"/>
        <v>0.44</v>
      </c>
      <c r="AV221" s="33">
        <f t="shared" si="37"/>
        <v>0.45</v>
      </c>
      <c r="AW221" s="34" t="str">
        <f t="shared" si="38"/>
        <v>C2</v>
      </c>
      <c r="AY221" s="47">
        <v>3374</v>
      </c>
      <c r="AZ221" s="42">
        <v>0.1</v>
      </c>
      <c r="BA221" s="42">
        <v>0.26</v>
      </c>
      <c r="BB221" s="42">
        <v>0.44</v>
      </c>
      <c r="BC221" s="42">
        <v>0.53</v>
      </c>
      <c r="BD221" s="46" t="s">
        <v>116</v>
      </c>
    </row>
    <row r="222" spans="1:56" x14ac:dyDescent="0.55000000000000004">
      <c r="A222">
        <v>3375</v>
      </c>
      <c r="B222" t="s">
        <v>73</v>
      </c>
      <c r="C222">
        <v>0</v>
      </c>
      <c r="D222">
        <v>0</v>
      </c>
      <c r="E222" s="6">
        <v>0</v>
      </c>
      <c r="F222">
        <v>0</v>
      </c>
      <c r="G222">
        <v>0</v>
      </c>
      <c r="H222">
        <v>0.03</v>
      </c>
      <c r="J222">
        <v>3375</v>
      </c>
      <c r="K222" t="s">
        <v>73</v>
      </c>
      <c r="L222">
        <v>0</v>
      </c>
      <c r="M222">
        <v>0</v>
      </c>
      <c r="N222" s="6">
        <v>0</v>
      </c>
      <c r="O222">
        <v>0</v>
      </c>
      <c r="P222">
        <v>0</v>
      </c>
      <c r="Q222">
        <v>7.0000000000000007E-2</v>
      </c>
      <c r="S222">
        <v>3375</v>
      </c>
      <c r="T222" t="s">
        <v>73</v>
      </c>
      <c r="U222">
        <v>0</v>
      </c>
      <c r="V222">
        <v>0</v>
      </c>
      <c r="W222" s="6">
        <v>0</v>
      </c>
      <c r="X222">
        <v>0</v>
      </c>
      <c r="Y222">
        <v>0</v>
      </c>
      <c r="Z222">
        <v>0.12</v>
      </c>
      <c r="AB222">
        <v>3375</v>
      </c>
      <c r="AC222" t="s">
        <v>73</v>
      </c>
      <c r="AD222">
        <v>0</v>
      </c>
      <c r="AE222">
        <v>0</v>
      </c>
      <c r="AF222" s="6">
        <v>0</v>
      </c>
      <c r="AG222">
        <v>0</v>
      </c>
      <c r="AH222">
        <v>0</v>
      </c>
      <c r="AI222">
        <v>0.12</v>
      </c>
      <c r="AK222" s="35">
        <f t="shared" si="39"/>
        <v>3375</v>
      </c>
      <c r="AL222" s="32">
        <f t="shared" si="40"/>
        <v>0.03</v>
      </c>
      <c r="AM222" s="37">
        <f t="shared" si="41"/>
        <v>7.0000000000000007E-2</v>
      </c>
      <c r="AN222" s="37">
        <f t="shared" si="42"/>
        <v>0.12</v>
      </c>
      <c r="AO222" s="33">
        <f t="shared" si="43"/>
        <v>0.12</v>
      </c>
      <c r="AP222" s="36"/>
      <c r="AR222" s="31">
        <f t="shared" si="33"/>
        <v>3375</v>
      </c>
      <c r="AS222" s="32">
        <f t="shared" si="34"/>
        <v>0.03</v>
      </c>
      <c r="AT222" s="37">
        <f t="shared" si="35"/>
        <v>7.0000000000000007E-2</v>
      </c>
      <c r="AU222" s="37">
        <f t="shared" si="36"/>
        <v>0.12</v>
      </c>
      <c r="AV222" s="33">
        <f t="shared" si="37"/>
        <v>0.12</v>
      </c>
      <c r="AW222" s="34" t="str">
        <f t="shared" si="38"/>
        <v>C2</v>
      </c>
      <c r="AY222" s="47">
        <v>3375</v>
      </c>
      <c r="AZ222" s="42">
        <v>0.03</v>
      </c>
      <c r="BA222" s="42">
        <v>0.08</v>
      </c>
      <c r="BB222" s="42">
        <v>0.12</v>
      </c>
      <c r="BC222" s="42">
        <v>0.14000000000000001</v>
      </c>
      <c r="BD222" s="46" t="s">
        <v>116</v>
      </c>
    </row>
    <row r="223" spans="1:56" x14ac:dyDescent="0.55000000000000004">
      <c r="A223">
        <v>3376</v>
      </c>
      <c r="B223" t="s">
        <v>73</v>
      </c>
      <c r="C223">
        <v>1.6E-2</v>
      </c>
      <c r="D223">
        <v>0</v>
      </c>
      <c r="E223" s="6">
        <v>8.6805555555555566E-2</v>
      </c>
      <c r="F223">
        <v>0.71</v>
      </c>
      <c r="G223">
        <v>0.01</v>
      </c>
      <c r="H223">
        <v>7.0000000000000007E-2</v>
      </c>
      <c r="J223">
        <v>3376</v>
      </c>
      <c r="K223" t="s">
        <v>73</v>
      </c>
      <c r="L223">
        <v>9.1999999999999998E-2</v>
      </c>
      <c r="M223">
        <v>0</v>
      </c>
      <c r="N223" s="6">
        <v>7.4305555555555555E-2</v>
      </c>
      <c r="O223">
        <v>1.21</v>
      </c>
      <c r="P223">
        <v>0.04</v>
      </c>
      <c r="Q223">
        <v>0.15</v>
      </c>
      <c r="S223">
        <v>3376</v>
      </c>
      <c r="T223" t="s">
        <v>73</v>
      </c>
      <c r="U223">
        <v>0.26700000000000002</v>
      </c>
      <c r="V223">
        <v>0</v>
      </c>
      <c r="W223" s="6">
        <v>8.6805555555555566E-2</v>
      </c>
      <c r="X223">
        <v>1.88</v>
      </c>
      <c r="Y223">
        <v>0.13</v>
      </c>
      <c r="Z223">
        <v>0.24</v>
      </c>
      <c r="AB223">
        <v>3376</v>
      </c>
      <c r="AC223" t="s">
        <v>73</v>
      </c>
      <c r="AD223">
        <v>0.28000000000000003</v>
      </c>
      <c r="AE223">
        <v>0</v>
      </c>
      <c r="AF223" s="6">
        <v>6.6666666666666666E-2</v>
      </c>
      <c r="AG223">
        <v>1.92</v>
      </c>
      <c r="AH223">
        <v>0.13</v>
      </c>
      <c r="AI223">
        <v>0.25</v>
      </c>
      <c r="AK223" s="35">
        <f t="shared" si="39"/>
        <v>3376</v>
      </c>
      <c r="AL223" s="32">
        <f t="shared" si="40"/>
        <v>7.0000000000000007E-2</v>
      </c>
      <c r="AM223" s="37">
        <f t="shared" si="41"/>
        <v>0.15</v>
      </c>
      <c r="AN223" s="37">
        <f t="shared" si="42"/>
        <v>0.24</v>
      </c>
      <c r="AO223" s="33">
        <f t="shared" si="43"/>
        <v>0.25</v>
      </c>
      <c r="AP223" s="36"/>
      <c r="AR223" s="31">
        <f t="shared" si="33"/>
        <v>3376</v>
      </c>
      <c r="AS223" s="32">
        <f t="shared" si="34"/>
        <v>7.0000000000000007E-2</v>
      </c>
      <c r="AT223" s="37">
        <f t="shared" si="35"/>
        <v>0.15</v>
      </c>
      <c r="AU223" s="37">
        <f t="shared" si="36"/>
        <v>0.24</v>
      </c>
      <c r="AV223" s="33">
        <f t="shared" si="37"/>
        <v>0.25</v>
      </c>
      <c r="AW223" s="34" t="str">
        <f t="shared" si="38"/>
        <v>C2</v>
      </c>
      <c r="AY223" s="47">
        <v>3376</v>
      </c>
      <c r="AZ223" s="42">
        <v>0.06</v>
      </c>
      <c r="BA223" s="42">
        <v>0.16</v>
      </c>
      <c r="BB223" s="42">
        <v>0.24</v>
      </c>
      <c r="BC223" s="42">
        <v>0.27</v>
      </c>
      <c r="BD223" s="46" t="s">
        <v>116</v>
      </c>
    </row>
    <row r="224" spans="1:56" x14ac:dyDescent="0.55000000000000004">
      <c r="A224">
        <v>3377</v>
      </c>
      <c r="B224" t="s">
        <v>73</v>
      </c>
      <c r="C224">
        <v>0.01</v>
      </c>
      <c r="D224">
        <v>0</v>
      </c>
      <c r="E224" s="6">
        <v>8.6805555555555566E-2</v>
      </c>
      <c r="F224">
        <v>2.0099999999999998</v>
      </c>
      <c r="G224">
        <v>0.01</v>
      </c>
      <c r="H224">
        <v>0.09</v>
      </c>
      <c r="J224">
        <v>3377</v>
      </c>
      <c r="K224" t="s">
        <v>73</v>
      </c>
      <c r="L224">
        <v>6.8000000000000005E-2</v>
      </c>
      <c r="M224">
        <v>0</v>
      </c>
      <c r="N224" s="6">
        <v>7.6388888888888895E-2</v>
      </c>
      <c r="O224">
        <v>3.53</v>
      </c>
      <c r="P224">
        <v>0.1</v>
      </c>
      <c r="Q224">
        <v>0.21</v>
      </c>
      <c r="S224">
        <v>3377</v>
      </c>
      <c r="T224" t="s">
        <v>73</v>
      </c>
      <c r="U224">
        <v>0.20599999999999999</v>
      </c>
      <c r="V224">
        <v>0</v>
      </c>
      <c r="W224" s="6">
        <v>8.6805555555555566E-2</v>
      </c>
      <c r="X224">
        <v>4.72</v>
      </c>
      <c r="Y224">
        <v>0.28999999999999998</v>
      </c>
      <c r="Z224">
        <v>0.38</v>
      </c>
      <c r="AB224">
        <v>3377</v>
      </c>
      <c r="AC224" t="s">
        <v>73</v>
      </c>
      <c r="AD224">
        <v>0.20599999999999999</v>
      </c>
      <c r="AE224">
        <v>0</v>
      </c>
      <c r="AF224" s="6">
        <v>6.6666666666666666E-2</v>
      </c>
      <c r="AG224">
        <v>4.7</v>
      </c>
      <c r="AH224">
        <v>0.28999999999999998</v>
      </c>
      <c r="AI224">
        <v>0.38</v>
      </c>
      <c r="AK224" s="35">
        <f t="shared" si="39"/>
        <v>3377</v>
      </c>
      <c r="AL224" s="32">
        <f t="shared" si="40"/>
        <v>0.09</v>
      </c>
      <c r="AM224" s="37">
        <f t="shared" si="41"/>
        <v>0.21</v>
      </c>
      <c r="AN224" s="37">
        <f t="shared" si="42"/>
        <v>0.38</v>
      </c>
      <c r="AO224" s="33">
        <f t="shared" si="43"/>
        <v>0.38</v>
      </c>
      <c r="AP224" s="36"/>
      <c r="AR224" s="31">
        <f t="shared" si="33"/>
        <v>3377</v>
      </c>
      <c r="AS224" s="32">
        <f t="shared" si="34"/>
        <v>0.09</v>
      </c>
      <c r="AT224" s="37">
        <f t="shared" si="35"/>
        <v>0.21</v>
      </c>
      <c r="AU224" s="37">
        <f t="shared" si="36"/>
        <v>0.38</v>
      </c>
      <c r="AV224" s="33">
        <f t="shared" si="37"/>
        <v>0.38</v>
      </c>
      <c r="AW224" s="34" t="str">
        <f t="shared" si="38"/>
        <v>C2</v>
      </c>
      <c r="AY224" s="47">
        <v>3377</v>
      </c>
      <c r="AZ224" s="42">
        <v>0.08</v>
      </c>
      <c r="BA224" s="42">
        <v>0.22</v>
      </c>
      <c r="BB224" s="42">
        <v>0.37</v>
      </c>
      <c r="BC224" s="42">
        <v>0.45</v>
      </c>
      <c r="BD224" s="46" t="s">
        <v>116</v>
      </c>
    </row>
    <row r="225" spans="1:56" x14ac:dyDescent="0.55000000000000004">
      <c r="A225">
        <v>3378</v>
      </c>
      <c r="B225" t="s">
        <v>73</v>
      </c>
      <c r="C225">
        <v>8.9999999999999993E-3</v>
      </c>
      <c r="D225">
        <v>0</v>
      </c>
      <c r="E225" s="6">
        <v>8.6805555555555566E-2</v>
      </c>
      <c r="F225">
        <v>1.99</v>
      </c>
      <c r="G225">
        <v>0.01</v>
      </c>
      <c r="H225">
        <v>0.08</v>
      </c>
      <c r="J225">
        <v>3378</v>
      </c>
      <c r="K225" t="s">
        <v>73</v>
      </c>
      <c r="L225">
        <v>6.3E-2</v>
      </c>
      <c r="M225">
        <v>0</v>
      </c>
      <c r="N225" s="6">
        <v>7.6388888888888895E-2</v>
      </c>
      <c r="O225">
        <v>3.51</v>
      </c>
      <c r="P225">
        <v>0.09</v>
      </c>
      <c r="Q225">
        <v>0.2</v>
      </c>
      <c r="S225">
        <v>3378</v>
      </c>
      <c r="T225" t="s">
        <v>73</v>
      </c>
      <c r="U225">
        <v>0.192</v>
      </c>
      <c r="V225">
        <v>0</v>
      </c>
      <c r="W225" s="6">
        <v>8.6805555555555566E-2</v>
      </c>
      <c r="X225">
        <v>4.83</v>
      </c>
      <c r="Y225">
        <v>0.27</v>
      </c>
      <c r="Z225">
        <v>0.35</v>
      </c>
      <c r="AB225">
        <v>3378</v>
      </c>
      <c r="AC225" t="s">
        <v>73</v>
      </c>
      <c r="AD225">
        <v>0.191</v>
      </c>
      <c r="AE225">
        <v>0</v>
      </c>
      <c r="AF225" s="6">
        <v>6.6666666666666666E-2</v>
      </c>
      <c r="AG225">
        <v>4.82</v>
      </c>
      <c r="AH225">
        <v>0.27</v>
      </c>
      <c r="AI225">
        <v>0.35</v>
      </c>
      <c r="AK225" s="35">
        <f t="shared" si="39"/>
        <v>3378</v>
      </c>
      <c r="AL225" s="32">
        <f t="shared" si="40"/>
        <v>0.08</v>
      </c>
      <c r="AM225" s="37">
        <f t="shared" si="41"/>
        <v>0.2</v>
      </c>
      <c r="AN225" s="37">
        <f t="shared" si="42"/>
        <v>0.35</v>
      </c>
      <c r="AO225" s="33">
        <f t="shared" si="43"/>
        <v>0.35</v>
      </c>
      <c r="AP225" s="36"/>
      <c r="AR225" s="31">
        <f t="shared" si="33"/>
        <v>3378</v>
      </c>
      <c r="AS225" s="32">
        <f t="shared" si="34"/>
        <v>0.08</v>
      </c>
      <c r="AT225" s="37">
        <f t="shared" si="35"/>
        <v>0.2</v>
      </c>
      <c r="AU225" s="37">
        <f t="shared" si="36"/>
        <v>0.35</v>
      </c>
      <c r="AV225" s="33">
        <f t="shared" si="37"/>
        <v>0.35</v>
      </c>
      <c r="AW225" s="34" t="str">
        <f t="shared" si="38"/>
        <v>C2</v>
      </c>
      <c r="AY225" s="47">
        <v>3378</v>
      </c>
      <c r="AZ225" s="42">
        <v>0.08</v>
      </c>
      <c r="BA225" s="42">
        <v>0.21</v>
      </c>
      <c r="BB225" s="42">
        <v>0.34</v>
      </c>
      <c r="BC225" s="42">
        <v>0.4</v>
      </c>
      <c r="BD225" s="46" t="s">
        <v>116</v>
      </c>
    </row>
    <row r="226" spans="1:56" x14ac:dyDescent="0.55000000000000004">
      <c r="A226">
        <v>3379</v>
      </c>
      <c r="B226" t="s">
        <v>73</v>
      </c>
      <c r="C226">
        <v>8.0000000000000002E-3</v>
      </c>
      <c r="D226">
        <v>0</v>
      </c>
      <c r="E226" s="6">
        <v>8.6805555555555566E-2</v>
      </c>
      <c r="F226">
        <v>1.63</v>
      </c>
      <c r="G226">
        <v>0.01</v>
      </c>
      <c r="H226">
        <v>0.08</v>
      </c>
      <c r="J226">
        <v>3379</v>
      </c>
      <c r="K226" t="s">
        <v>73</v>
      </c>
      <c r="L226">
        <v>5.3999999999999999E-2</v>
      </c>
      <c r="M226">
        <v>0</v>
      </c>
      <c r="N226" s="6">
        <v>7.6388888888888895E-2</v>
      </c>
      <c r="O226">
        <v>2.91</v>
      </c>
      <c r="P226">
        <v>0.09</v>
      </c>
      <c r="Q226">
        <v>0.2</v>
      </c>
      <c r="S226">
        <v>3379</v>
      </c>
      <c r="T226" t="s">
        <v>73</v>
      </c>
      <c r="U226">
        <v>0.16500000000000001</v>
      </c>
      <c r="V226">
        <v>0</v>
      </c>
      <c r="W226" s="6">
        <v>8.6805555555555566E-2</v>
      </c>
      <c r="X226">
        <v>4.01</v>
      </c>
      <c r="Y226">
        <v>0.28999999999999998</v>
      </c>
      <c r="Z226">
        <v>0.36</v>
      </c>
      <c r="AB226">
        <v>3379</v>
      </c>
      <c r="AC226" t="s">
        <v>73</v>
      </c>
      <c r="AD226">
        <v>0.16400000000000001</v>
      </c>
      <c r="AE226">
        <v>0</v>
      </c>
      <c r="AF226" s="6">
        <v>6.6666666666666666E-2</v>
      </c>
      <c r="AG226">
        <v>4</v>
      </c>
      <c r="AH226">
        <v>0.28999999999999998</v>
      </c>
      <c r="AI226">
        <v>0.36</v>
      </c>
      <c r="AK226" s="35">
        <f t="shared" si="39"/>
        <v>3379</v>
      </c>
      <c r="AL226" s="32">
        <f t="shared" si="40"/>
        <v>0.08</v>
      </c>
      <c r="AM226" s="37">
        <f t="shared" si="41"/>
        <v>0.2</v>
      </c>
      <c r="AN226" s="37">
        <f t="shared" si="42"/>
        <v>0.36</v>
      </c>
      <c r="AO226" s="33">
        <f t="shared" si="43"/>
        <v>0.36</v>
      </c>
      <c r="AP226" s="36"/>
      <c r="AR226" s="31">
        <f t="shared" si="33"/>
        <v>3379</v>
      </c>
      <c r="AS226" s="32">
        <f t="shared" si="34"/>
        <v>0.08</v>
      </c>
      <c r="AT226" s="37">
        <f t="shared" si="35"/>
        <v>0.2</v>
      </c>
      <c r="AU226" s="37">
        <f t="shared" si="36"/>
        <v>0.36</v>
      </c>
      <c r="AV226" s="33">
        <f t="shared" si="37"/>
        <v>0.36</v>
      </c>
      <c r="AW226" s="34" t="str">
        <f t="shared" si="38"/>
        <v>C2</v>
      </c>
      <c r="AY226" s="47">
        <v>3379</v>
      </c>
      <c r="AZ226" s="42">
        <v>0.08</v>
      </c>
      <c r="BA226" s="42">
        <v>0.22</v>
      </c>
      <c r="BB226" s="42">
        <v>0.35</v>
      </c>
      <c r="BC226" s="42">
        <v>0.42</v>
      </c>
      <c r="BD226" s="46" t="s">
        <v>116</v>
      </c>
    </row>
    <row r="227" spans="1:56" x14ac:dyDescent="0.55000000000000004">
      <c r="A227">
        <v>3380</v>
      </c>
      <c r="B227" t="s">
        <v>73</v>
      </c>
      <c r="C227">
        <v>4.0000000000000001E-3</v>
      </c>
      <c r="D227">
        <v>0</v>
      </c>
      <c r="E227" s="6">
        <v>8.6805555555555566E-2</v>
      </c>
      <c r="F227">
        <v>1.29</v>
      </c>
      <c r="G227">
        <v>0.02</v>
      </c>
      <c r="H227">
        <v>0.09</v>
      </c>
      <c r="J227">
        <v>3380</v>
      </c>
      <c r="K227" t="s">
        <v>73</v>
      </c>
      <c r="L227">
        <v>2.5000000000000001E-2</v>
      </c>
      <c r="M227">
        <v>0</v>
      </c>
      <c r="N227" s="6">
        <v>7.6388888888888895E-2</v>
      </c>
      <c r="O227">
        <v>2.27</v>
      </c>
      <c r="P227">
        <v>0.1</v>
      </c>
      <c r="Q227">
        <v>0.21</v>
      </c>
      <c r="S227">
        <v>3380</v>
      </c>
      <c r="T227" t="s">
        <v>73</v>
      </c>
      <c r="U227">
        <v>7.9000000000000001E-2</v>
      </c>
      <c r="V227">
        <v>0</v>
      </c>
      <c r="W227" s="6">
        <v>8.6805555555555566E-2</v>
      </c>
      <c r="X227">
        <v>3.13</v>
      </c>
      <c r="Y227">
        <v>0.31</v>
      </c>
      <c r="Z227">
        <v>0.39</v>
      </c>
      <c r="AB227">
        <v>3380</v>
      </c>
      <c r="AC227" t="s">
        <v>73</v>
      </c>
      <c r="AD227">
        <v>7.5999999999999998E-2</v>
      </c>
      <c r="AE227">
        <v>0</v>
      </c>
      <c r="AF227" s="6">
        <v>6.9444444444444434E-2</v>
      </c>
      <c r="AG227">
        <v>3.1</v>
      </c>
      <c r="AH227">
        <v>0.3</v>
      </c>
      <c r="AI227">
        <v>0.38</v>
      </c>
      <c r="AK227" s="35">
        <f t="shared" si="39"/>
        <v>3380</v>
      </c>
      <c r="AL227" s="32">
        <f t="shared" si="40"/>
        <v>0.09</v>
      </c>
      <c r="AM227" s="37">
        <f t="shared" si="41"/>
        <v>0.21</v>
      </c>
      <c r="AN227" s="37">
        <f t="shared" si="42"/>
        <v>0.39</v>
      </c>
      <c r="AO227" s="33">
        <f t="shared" si="43"/>
        <v>0.38</v>
      </c>
      <c r="AP227" s="36"/>
      <c r="AR227" s="31">
        <f t="shared" si="33"/>
        <v>3380</v>
      </c>
      <c r="AS227" s="32">
        <f t="shared" si="34"/>
        <v>0.09</v>
      </c>
      <c r="AT227" s="37">
        <f t="shared" si="35"/>
        <v>0.21</v>
      </c>
      <c r="AU227" s="37">
        <f t="shared" si="36"/>
        <v>0.39</v>
      </c>
      <c r="AV227" s="33">
        <f t="shared" si="37"/>
        <v>0.38</v>
      </c>
      <c r="AW227" s="34" t="str">
        <f t="shared" si="38"/>
        <v>C2</v>
      </c>
      <c r="AY227" s="47">
        <v>3380</v>
      </c>
      <c r="AZ227" s="42">
        <v>0.08</v>
      </c>
      <c r="BA227" s="42">
        <v>0.23</v>
      </c>
      <c r="BB227" s="42">
        <v>0.36</v>
      </c>
      <c r="BC227" s="42">
        <v>0.43</v>
      </c>
      <c r="BD227" s="46" t="s">
        <v>116</v>
      </c>
    </row>
    <row r="228" spans="1:56" x14ac:dyDescent="0.55000000000000004">
      <c r="A228">
        <v>3381</v>
      </c>
      <c r="B228" t="s">
        <v>73</v>
      </c>
      <c r="C228">
        <v>4.0000000000000001E-3</v>
      </c>
      <c r="D228">
        <v>0</v>
      </c>
      <c r="E228" s="6">
        <v>8.6805555555555566E-2</v>
      </c>
      <c r="F228">
        <v>1.59</v>
      </c>
      <c r="G228">
        <v>0.01</v>
      </c>
      <c r="H228">
        <v>0.08</v>
      </c>
      <c r="J228">
        <v>3381</v>
      </c>
      <c r="K228" t="s">
        <v>73</v>
      </c>
      <c r="L228">
        <v>2.9000000000000001E-2</v>
      </c>
      <c r="M228">
        <v>0</v>
      </c>
      <c r="N228" s="6">
        <v>7.6388888888888895E-2</v>
      </c>
      <c r="O228">
        <v>2.4500000000000002</v>
      </c>
      <c r="P228">
        <v>0.09</v>
      </c>
      <c r="Q228">
        <v>0.22</v>
      </c>
      <c r="S228">
        <v>3381</v>
      </c>
      <c r="T228" t="s">
        <v>73</v>
      </c>
      <c r="U228">
        <v>8.6999999999999994E-2</v>
      </c>
      <c r="V228">
        <v>0</v>
      </c>
      <c r="W228" s="6">
        <v>8.6805555555555566E-2</v>
      </c>
      <c r="X228">
        <v>3.21</v>
      </c>
      <c r="Y228">
        <v>0.27</v>
      </c>
      <c r="Z228">
        <v>0.41</v>
      </c>
      <c r="AB228">
        <v>3381</v>
      </c>
      <c r="AC228" t="s">
        <v>73</v>
      </c>
      <c r="AD228">
        <v>0.09</v>
      </c>
      <c r="AE228">
        <v>0</v>
      </c>
      <c r="AF228" s="6">
        <v>6.5972222222222224E-2</v>
      </c>
      <c r="AG228">
        <v>3.3</v>
      </c>
      <c r="AH228">
        <v>0.28000000000000003</v>
      </c>
      <c r="AI228">
        <v>0.41</v>
      </c>
      <c r="AK228" s="35">
        <f t="shared" si="39"/>
        <v>3381</v>
      </c>
      <c r="AL228" s="32">
        <f t="shared" si="40"/>
        <v>0.08</v>
      </c>
      <c r="AM228" s="37">
        <f t="shared" si="41"/>
        <v>0.22</v>
      </c>
      <c r="AN228" s="37">
        <f t="shared" si="42"/>
        <v>0.41</v>
      </c>
      <c r="AO228" s="33">
        <f t="shared" si="43"/>
        <v>0.41</v>
      </c>
      <c r="AP228" s="36"/>
      <c r="AR228" s="31">
        <f t="shared" si="33"/>
        <v>3381</v>
      </c>
      <c r="AS228" s="32">
        <f t="shared" si="34"/>
        <v>0.08</v>
      </c>
      <c r="AT228" s="37">
        <f t="shared" si="35"/>
        <v>0.22</v>
      </c>
      <c r="AU228" s="37">
        <f t="shared" si="36"/>
        <v>0.41</v>
      </c>
      <c r="AV228" s="33">
        <f t="shared" si="37"/>
        <v>0.41</v>
      </c>
      <c r="AW228" s="34" t="str">
        <f t="shared" si="38"/>
        <v>C2</v>
      </c>
      <c r="AY228" s="47">
        <v>3381</v>
      </c>
      <c r="AZ228" s="42">
        <v>0.08</v>
      </c>
      <c r="BA228" s="42">
        <v>0.24</v>
      </c>
      <c r="BB228" s="42">
        <v>0.4</v>
      </c>
      <c r="BC228" s="42">
        <v>0.47</v>
      </c>
      <c r="BD228" s="46" t="s">
        <v>116</v>
      </c>
    </row>
    <row r="229" spans="1:56" x14ac:dyDescent="0.55000000000000004">
      <c r="A229">
        <v>3382</v>
      </c>
      <c r="B229" t="s">
        <v>73</v>
      </c>
      <c r="C229">
        <v>2E-3</v>
      </c>
      <c r="D229">
        <v>0</v>
      </c>
      <c r="E229" s="6">
        <v>8.6805555555555566E-2</v>
      </c>
      <c r="F229">
        <v>1.7</v>
      </c>
      <c r="G229">
        <v>0.04</v>
      </c>
      <c r="H229">
        <v>0.13</v>
      </c>
      <c r="J229">
        <v>3382</v>
      </c>
      <c r="K229" t="s">
        <v>73</v>
      </c>
      <c r="L229">
        <v>1.6E-2</v>
      </c>
      <c r="M229">
        <v>0</v>
      </c>
      <c r="N229" s="6">
        <v>7.6388888888888895E-2</v>
      </c>
      <c r="O229">
        <v>3</v>
      </c>
      <c r="P229">
        <v>0.25</v>
      </c>
      <c r="Q229">
        <v>0.34</v>
      </c>
      <c r="S229">
        <v>3382</v>
      </c>
      <c r="T229" t="s">
        <v>73</v>
      </c>
      <c r="U229">
        <v>0.05</v>
      </c>
      <c r="V229">
        <v>0</v>
      </c>
      <c r="W229" s="6">
        <v>8.6805555555555566E-2</v>
      </c>
      <c r="X229">
        <v>4</v>
      </c>
      <c r="Y229">
        <v>0.78</v>
      </c>
      <c r="Z229">
        <v>0.66</v>
      </c>
      <c r="AB229">
        <v>3382</v>
      </c>
      <c r="AC229" t="s">
        <v>73</v>
      </c>
      <c r="AD229">
        <v>4.8000000000000001E-2</v>
      </c>
      <c r="AE229">
        <v>0</v>
      </c>
      <c r="AF229" s="6">
        <v>6.9444444444444434E-2</v>
      </c>
      <c r="AG229">
        <v>3.98</v>
      </c>
      <c r="AH229">
        <v>0.75</v>
      </c>
      <c r="AI229">
        <v>0.65</v>
      </c>
      <c r="AK229" s="35">
        <f t="shared" si="39"/>
        <v>3382</v>
      </c>
      <c r="AL229" s="32">
        <f t="shared" si="40"/>
        <v>0.13</v>
      </c>
      <c r="AM229" s="37">
        <f t="shared" si="41"/>
        <v>0.34</v>
      </c>
      <c r="AN229" s="37">
        <f t="shared" si="42"/>
        <v>0.66</v>
      </c>
      <c r="AO229" s="33">
        <f t="shared" si="43"/>
        <v>0.65</v>
      </c>
      <c r="AP229" s="36"/>
      <c r="AR229" s="31">
        <f t="shared" si="33"/>
        <v>3382</v>
      </c>
      <c r="AS229" s="32">
        <f t="shared" si="34"/>
        <v>0.13</v>
      </c>
      <c r="AT229" s="37">
        <f t="shared" si="35"/>
        <v>0.34</v>
      </c>
      <c r="AU229" s="37">
        <f t="shared" si="36"/>
        <v>0.66</v>
      </c>
      <c r="AV229" s="33">
        <f t="shared" si="37"/>
        <v>0.65</v>
      </c>
      <c r="AW229" s="34" t="str">
        <f t="shared" si="38"/>
        <v>C2</v>
      </c>
      <c r="AY229" s="47">
        <v>3382</v>
      </c>
      <c r="AZ229" s="42">
        <v>0.13</v>
      </c>
      <c r="BA229" s="42">
        <v>0.36</v>
      </c>
      <c r="BB229" s="42">
        <v>0.61</v>
      </c>
      <c r="BC229" s="42">
        <v>0.77</v>
      </c>
      <c r="BD229" s="46" t="s">
        <v>116</v>
      </c>
    </row>
    <row r="230" spans="1:56" x14ac:dyDescent="0.55000000000000004">
      <c r="A230">
        <v>3383</v>
      </c>
      <c r="B230" t="s">
        <v>73</v>
      </c>
      <c r="C230">
        <v>4.0000000000000001E-3</v>
      </c>
      <c r="D230">
        <v>0</v>
      </c>
      <c r="E230" s="6">
        <v>8.6805555555555566E-2</v>
      </c>
      <c r="F230">
        <v>1.33</v>
      </c>
      <c r="G230">
        <v>0.01</v>
      </c>
      <c r="H230">
        <v>0.08</v>
      </c>
      <c r="J230">
        <v>3383</v>
      </c>
      <c r="K230" t="s">
        <v>73</v>
      </c>
      <c r="L230">
        <v>2.4E-2</v>
      </c>
      <c r="M230">
        <v>0</v>
      </c>
      <c r="N230" s="6">
        <v>7.6388888888888895E-2</v>
      </c>
      <c r="O230">
        <v>2.37</v>
      </c>
      <c r="P230">
        <v>0.09</v>
      </c>
      <c r="Q230">
        <v>0.2</v>
      </c>
      <c r="S230">
        <v>3383</v>
      </c>
      <c r="T230" t="s">
        <v>73</v>
      </c>
      <c r="U230">
        <v>7.4999999999999997E-2</v>
      </c>
      <c r="V230">
        <v>0</v>
      </c>
      <c r="W230" s="6">
        <v>8.6805555555555566E-2</v>
      </c>
      <c r="X230">
        <v>3.29</v>
      </c>
      <c r="Y230">
        <v>0.28000000000000003</v>
      </c>
      <c r="Z230">
        <v>0.36</v>
      </c>
      <c r="AB230">
        <v>3383</v>
      </c>
      <c r="AC230" t="s">
        <v>73</v>
      </c>
      <c r="AD230">
        <v>7.4999999999999997E-2</v>
      </c>
      <c r="AE230">
        <v>0</v>
      </c>
      <c r="AF230" s="6">
        <v>6.5972222222222224E-2</v>
      </c>
      <c r="AG230">
        <v>3.26</v>
      </c>
      <c r="AH230">
        <v>0.28000000000000003</v>
      </c>
      <c r="AI230">
        <v>0.36</v>
      </c>
      <c r="AK230" s="35">
        <f t="shared" si="39"/>
        <v>3383</v>
      </c>
      <c r="AL230" s="32">
        <f t="shared" si="40"/>
        <v>0.08</v>
      </c>
      <c r="AM230" s="37">
        <f t="shared" si="41"/>
        <v>0.2</v>
      </c>
      <c r="AN230" s="37">
        <f t="shared" si="42"/>
        <v>0.36</v>
      </c>
      <c r="AO230" s="33">
        <f t="shared" si="43"/>
        <v>0.36</v>
      </c>
      <c r="AP230" s="36"/>
      <c r="AR230" s="31">
        <f t="shared" si="33"/>
        <v>3383</v>
      </c>
      <c r="AS230" s="32">
        <f t="shared" si="34"/>
        <v>0.08</v>
      </c>
      <c r="AT230" s="37">
        <f t="shared" si="35"/>
        <v>0.2</v>
      </c>
      <c r="AU230" s="37">
        <f t="shared" si="36"/>
        <v>0.36</v>
      </c>
      <c r="AV230" s="33">
        <f t="shared" si="37"/>
        <v>0.36</v>
      </c>
      <c r="AW230" s="34" t="str">
        <f t="shared" si="38"/>
        <v>C2</v>
      </c>
      <c r="AY230" s="47">
        <v>3383</v>
      </c>
      <c r="AZ230" s="42">
        <v>0.08</v>
      </c>
      <c r="BA230" s="42">
        <v>0.21</v>
      </c>
      <c r="BB230" s="42">
        <v>0.35</v>
      </c>
      <c r="BC230" s="42">
        <v>0.42</v>
      </c>
      <c r="BD230" s="46" t="s">
        <v>116</v>
      </c>
    </row>
    <row r="231" spans="1:56" x14ac:dyDescent="0.55000000000000004">
      <c r="A231">
        <v>3384</v>
      </c>
      <c r="B231" t="s">
        <v>73</v>
      </c>
      <c r="C231">
        <v>3.0000000000000001E-3</v>
      </c>
      <c r="D231">
        <v>0</v>
      </c>
      <c r="E231" s="6">
        <v>8.6805555555555566E-2</v>
      </c>
      <c r="F231">
        <v>1.1499999999999999</v>
      </c>
      <c r="G231">
        <v>0.01</v>
      </c>
      <c r="H231">
        <v>0.08</v>
      </c>
      <c r="J231">
        <v>3384</v>
      </c>
      <c r="K231" t="s">
        <v>73</v>
      </c>
      <c r="L231">
        <v>0.02</v>
      </c>
      <c r="M231">
        <v>0</v>
      </c>
      <c r="N231" s="6">
        <v>7.6388888888888895E-2</v>
      </c>
      <c r="O231">
        <v>2.08</v>
      </c>
      <c r="P231">
        <v>0.08</v>
      </c>
      <c r="Q231">
        <v>0.2</v>
      </c>
      <c r="S231">
        <v>3384</v>
      </c>
      <c r="T231" t="s">
        <v>73</v>
      </c>
      <c r="U231">
        <v>6.4000000000000001E-2</v>
      </c>
      <c r="V231">
        <v>0</v>
      </c>
      <c r="W231" s="6">
        <v>8.6805555555555566E-2</v>
      </c>
      <c r="X231">
        <v>2.9</v>
      </c>
      <c r="Y231">
        <v>0.23</v>
      </c>
      <c r="Z231">
        <v>0.35</v>
      </c>
      <c r="AB231">
        <v>3384</v>
      </c>
      <c r="AC231" t="s">
        <v>73</v>
      </c>
      <c r="AD231">
        <v>6.2E-2</v>
      </c>
      <c r="AE231">
        <v>0</v>
      </c>
      <c r="AF231" s="6">
        <v>6.9444444444444434E-2</v>
      </c>
      <c r="AG231">
        <v>2.86</v>
      </c>
      <c r="AH231">
        <v>0.23</v>
      </c>
      <c r="AI231">
        <v>0.35</v>
      </c>
      <c r="AK231" s="35">
        <f t="shared" si="39"/>
        <v>3384</v>
      </c>
      <c r="AL231" s="32">
        <f t="shared" si="40"/>
        <v>0.08</v>
      </c>
      <c r="AM231" s="37">
        <f t="shared" si="41"/>
        <v>0.2</v>
      </c>
      <c r="AN231" s="37">
        <f t="shared" si="42"/>
        <v>0.35</v>
      </c>
      <c r="AO231" s="33">
        <f t="shared" si="43"/>
        <v>0.35</v>
      </c>
      <c r="AP231" s="36"/>
      <c r="AR231" s="31">
        <f t="shared" si="33"/>
        <v>3384</v>
      </c>
      <c r="AS231" s="32">
        <f t="shared" si="34"/>
        <v>0.08</v>
      </c>
      <c r="AT231" s="37">
        <f t="shared" si="35"/>
        <v>0.2</v>
      </c>
      <c r="AU231" s="37">
        <f t="shared" si="36"/>
        <v>0.35</v>
      </c>
      <c r="AV231" s="33">
        <f t="shared" si="37"/>
        <v>0.35</v>
      </c>
      <c r="AW231" s="34" t="str">
        <f t="shared" si="38"/>
        <v>C2</v>
      </c>
      <c r="AY231" s="47">
        <v>3384</v>
      </c>
      <c r="AZ231" s="42">
        <v>0.08</v>
      </c>
      <c r="BA231" s="42">
        <v>0.21</v>
      </c>
      <c r="BB231" s="42">
        <v>0.33</v>
      </c>
      <c r="BC231" s="42">
        <v>0.4</v>
      </c>
      <c r="BD231" s="46" t="s">
        <v>116</v>
      </c>
    </row>
    <row r="232" spans="1:56" x14ac:dyDescent="0.55000000000000004">
      <c r="A232">
        <v>3385</v>
      </c>
      <c r="B232" t="s">
        <v>73</v>
      </c>
      <c r="C232">
        <v>2E-3</v>
      </c>
      <c r="D232">
        <v>0</v>
      </c>
      <c r="E232" s="6">
        <v>8.6805555555555566E-2</v>
      </c>
      <c r="F232">
        <v>1.2</v>
      </c>
      <c r="G232">
        <v>0.01</v>
      </c>
      <c r="H232">
        <v>0.06</v>
      </c>
      <c r="J232">
        <v>3385</v>
      </c>
      <c r="K232" t="s">
        <v>73</v>
      </c>
      <c r="L232">
        <v>1.4999999999999999E-2</v>
      </c>
      <c r="M232">
        <v>0</v>
      </c>
      <c r="N232" s="6">
        <v>7.9861111111111105E-2</v>
      </c>
      <c r="O232">
        <v>2.21</v>
      </c>
      <c r="P232">
        <v>0.05</v>
      </c>
      <c r="Q232">
        <v>0.15</v>
      </c>
      <c r="S232">
        <v>3385</v>
      </c>
      <c r="T232" t="s">
        <v>73</v>
      </c>
      <c r="U232">
        <v>4.7E-2</v>
      </c>
      <c r="V232">
        <v>0</v>
      </c>
      <c r="W232" s="6">
        <v>8.6805555555555566E-2</v>
      </c>
      <c r="X232">
        <v>3.12</v>
      </c>
      <c r="Y232">
        <v>0.16</v>
      </c>
      <c r="Z232">
        <v>0.27</v>
      </c>
      <c r="AB232">
        <v>3385</v>
      </c>
      <c r="AC232" t="s">
        <v>73</v>
      </c>
      <c r="AD232">
        <v>4.4999999999999998E-2</v>
      </c>
      <c r="AE232">
        <v>0</v>
      </c>
      <c r="AF232" s="6">
        <v>6.9444444444444434E-2</v>
      </c>
      <c r="AG232">
        <v>3.06</v>
      </c>
      <c r="AH232">
        <v>0.15</v>
      </c>
      <c r="AI232">
        <v>0.26</v>
      </c>
      <c r="AK232" s="35">
        <f t="shared" si="39"/>
        <v>3385</v>
      </c>
      <c r="AL232" s="32">
        <f t="shared" si="40"/>
        <v>0.06</v>
      </c>
      <c r="AM232" s="37">
        <f t="shared" si="41"/>
        <v>0.15</v>
      </c>
      <c r="AN232" s="37">
        <f t="shared" si="42"/>
        <v>0.27</v>
      </c>
      <c r="AO232" s="33">
        <f t="shared" si="43"/>
        <v>0.26</v>
      </c>
      <c r="AP232" s="36"/>
      <c r="AR232" s="31">
        <f t="shared" si="33"/>
        <v>3385</v>
      </c>
      <c r="AS232" s="32">
        <f t="shared" si="34"/>
        <v>0.06</v>
      </c>
      <c r="AT232" s="37">
        <f t="shared" si="35"/>
        <v>0.15</v>
      </c>
      <c r="AU232" s="37">
        <f t="shared" si="36"/>
        <v>0.27</v>
      </c>
      <c r="AV232" s="33">
        <f t="shared" si="37"/>
        <v>0.26</v>
      </c>
      <c r="AW232" s="34" t="str">
        <f t="shared" si="38"/>
        <v>C2</v>
      </c>
      <c r="AY232" s="47">
        <v>3385</v>
      </c>
      <c r="AZ232" s="42">
        <v>0.06</v>
      </c>
      <c r="BA232" s="42">
        <v>0.16</v>
      </c>
      <c r="BB232" s="42">
        <v>0.25</v>
      </c>
      <c r="BC232" s="42">
        <v>0.28999999999999998</v>
      </c>
      <c r="BD232" s="46" t="s">
        <v>116</v>
      </c>
    </row>
    <row r="233" spans="1:56" x14ac:dyDescent="0.55000000000000004">
      <c r="A233">
        <v>3386</v>
      </c>
      <c r="B233" t="s">
        <v>73</v>
      </c>
      <c r="C233">
        <v>4.7E-2</v>
      </c>
      <c r="D233">
        <v>0</v>
      </c>
      <c r="E233" s="6">
        <v>8.6805555555555566E-2</v>
      </c>
      <c r="F233">
        <v>2.77</v>
      </c>
      <c r="G233">
        <v>0.08</v>
      </c>
      <c r="H233">
        <v>0.19</v>
      </c>
      <c r="J233">
        <v>3386</v>
      </c>
      <c r="K233" t="s">
        <v>73</v>
      </c>
      <c r="L233">
        <v>0.22</v>
      </c>
      <c r="M233">
        <v>0</v>
      </c>
      <c r="N233" s="6">
        <v>6.9444444444444434E-2</v>
      </c>
      <c r="O233">
        <v>4.28</v>
      </c>
      <c r="P233">
        <v>0.38</v>
      </c>
      <c r="Q233">
        <v>0.43</v>
      </c>
      <c r="S233">
        <v>3386</v>
      </c>
      <c r="T233" t="s">
        <v>73</v>
      </c>
      <c r="U233">
        <v>0.443</v>
      </c>
      <c r="V233">
        <v>0</v>
      </c>
      <c r="W233" s="6">
        <v>8.6805555555555566E-2</v>
      </c>
      <c r="X233">
        <v>4.5199999999999996</v>
      </c>
      <c r="Y233">
        <v>0.77</v>
      </c>
      <c r="Z233">
        <v>0.83</v>
      </c>
      <c r="AB233">
        <v>3386</v>
      </c>
      <c r="AC233" t="s">
        <v>73</v>
      </c>
      <c r="AD233">
        <v>0.61799999999999999</v>
      </c>
      <c r="AE233">
        <v>0</v>
      </c>
      <c r="AF233" s="6">
        <v>6.6666666666666666E-2</v>
      </c>
      <c r="AG233">
        <v>4.91</v>
      </c>
      <c r="AH233">
        <v>1.07</v>
      </c>
      <c r="AI233">
        <v>1</v>
      </c>
      <c r="AK233" s="35">
        <f t="shared" si="39"/>
        <v>3386</v>
      </c>
      <c r="AL233" s="32">
        <f t="shared" si="40"/>
        <v>0.19</v>
      </c>
      <c r="AM233" s="37">
        <f t="shared" si="41"/>
        <v>0.43</v>
      </c>
      <c r="AN233" s="37">
        <f t="shared" si="42"/>
        <v>0.83</v>
      </c>
      <c r="AO233" s="33">
        <f t="shared" si="43"/>
        <v>1</v>
      </c>
      <c r="AP233" s="36"/>
      <c r="AR233" s="31">
        <f t="shared" si="33"/>
        <v>3386</v>
      </c>
      <c r="AS233" s="32">
        <f t="shared" si="34"/>
        <v>0.19</v>
      </c>
      <c r="AT233" s="37">
        <f t="shared" si="35"/>
        <v>0.43</v>
      </c>
      <c r="AU233" s="37">
        <f t="shared" si="36"/>
        <v>0.83</v>
      </c>
      <c r="AV233" s="33">
        <f t="shared" si="37"/>
        <v>1</v>
      </c>
      <c r="AW233" s="34" t="str">
        <f t="shared" si="38"/>
        <v>C3</v>
      </c>
      <c r="AY233" s="47">
        <v>3386</v>
      </c>
      <c r="AZ233" s="42">
        <v>0.2</v>
      </c>
      <c r="BA233" s="42">
        <v>0.74</v>
      </c>
      <c r="BB233" s="42">
        <v>1</v>
      </c>
      <c r="BC233" s="42">
        <v>1</v>
      </c>
      <c r="BD233" s="46" t="s">
        <v>118</v>
      </c>
    </row>
    <row r="234" spans="1:56" x14ac:dyDescent="0.55000000000000004">
      <c r="A234">
        <v>3387</v>
      </c>
      <c r="B234" t="s">
        <v>73</v>
      </c>
      <c r="C234">
        <v>4.9000000000000002E-2</v>
      </c>
      <c r="D234">
        <v>0</v>
      </c>
      <c r="E234" s="6">
        <v>8.6805555555555566E-2</v>
      </c>
      <c r="F234">
        <v>2.6</v>
      </c>
      <c r="G234">
        <v>0.21</v>
      </c>
      <c r="H234">
        <v>0.31</v>
      </c>
      <c r="J234">
        <v>3387</v>
      </c>
      <c r="K234" t="s">
        <v>73</v>
      </c>
      <c r="L234">
        <v>0.22900000000000001</v>
      </c>
      <c r="M234">
        <v>0</v>
      </c>
      <c r="N234" s="6">
        <v>6.9444444444444434E-2</v>
      </c>
      <c r="O234">
        <v>3.74</v>
      </c>
      <c r="P234">
        <v>0.98</v>
      </c>
      <c r="Q234">
        <v>0.81</v>
      </c>
      <c r="S234">
        <v>3387</v>
      </c>
      <c r="T234" t="s">
        <v>73</v>
      </c>
      <c r="U234">
        <v>0.29399999999999998</v>
      </c>
      <c r="V234">
        <v>0</v>
      </c>
      <c r="W234" s="6">
        <v>7.1527777777777787E-2</v>
      </c>
      <c r="X234">
        <v>4.16</v>
      </c>
      <c r="Y234">
        <v>1.27</v>
      </c>
      <c r="Z234">
        <v>1</v>
      </c>
      <c r="AB234">
        <v>3387</v>
      </c>
      <c r="AC234" t="s">
        <v>73</v>
      </c>
      <c r="AD234">
        <v>0.29399999999999998</v>
      </c>
      <c r="AE234">
        <v>0</v>
      </c>
      <c r="AF234" s="6">
        <v>6.3194444444444442E-2</v>
      </c>
      <c r="AG234">
        <v>4.16</v>
      </c>
      <c r="AH234">
        <v>1.27</v>
      </c>
      <c r="AI234">
        <v>1</v>
      </c>
      <c r="AK234" s="35">
        <f t="shared" si="39"/>
        <v>3387</v>
      </c>
      <c r="AL234" s="32">
        <f t="shared" si="40"/>
        <v>0.31</v>
      </c>
      <c r="AM234" s="37">
        <f t="shared" si="41"/>
        <v>0.81</v>
      </c>
      <c r="AN234" s="37">
        <f t="shared" si="42"/>
        <v>1</v>
      </c>
      <c r="AO234" s="33">
        <f t="shared" si="43"/>
        <v>1</v>
      </c>
      <c r="AP234" s="36"/>
      <c r="AR234" s="31">
        <f t="shared" si="33"/>
        <v>3387</v>
      </c>
      <c r="AS234" s="32">
        <f t="shared" si="34"/>
        <v>0.31</v>
      </c>
      <c r="AT234" s="37">
        <f t="shared" si="35"/>
        <v>0.81</v>
      </c>
      <c r="AU234" s="37">
        <f t="shared" si="36"/>
        <v>1</v>
      </c>
      <c r="AV234" s="33">
        <f t="shared" si="37"/>
        <v>1</v>
      </c>
      <c r="AW234" s="34" t="str">
        <f t="shared" si="38"/>
        <v>C3</v>
      </c>
      <c r="AY234" s="47">
        <v>3387</v>
      </c>
      <c r="AZ234" s="42">
        <v>0.32</v>
      </c>
      <c r="BA234" s="42">
        <v>1</v>
      </c>
      <c r="BB234" s="42">
        <v>1</v>
      </c>
      <c r="BC234" s="42">
        <v>1</v>
      </c>
      <c r="BD234" s="46" t="s">
        <v>118</v>
      </c>
    </row>
    <row r="235" spans="1:56" x14ac:dyDescent="0.55000000000000004">
      <c r="A235">
        <v>3388</v>
      </c>
      <c r="B235" t="s">
        <v>73</v>
      </c>
      <c r="C235">
        <v>5.0999999999999997E-2</v>
      </c>
      <c r="D235">
        <v>0</v>
      </c>
      <c r="E235" s="6">
        <v>8.6805555555555566E-2</v>
      </c>
      <c r="F235">
        <v>2.21</v>
      </c>
      <c r="G235">
        <v>0.13</v>
      </c>
      <c r="H235">
        <v>0.24</v>
      </c>
      <c r="J235">
        <v>3388</v>
      </c>
      <c r="K235" t="s">
        <v>73</v>
      </c>
      <c r="L235">
        <v>0.23899999999999999</v>
      </c>
      <c r="M235">
        <v>0</v>
      </c>
      <c r="N235" s="6">
        <v>6.9444444444444434E-2</v>
      </c>
      <c r="O235">
        <v>3.36</v>
      </c>
      <c r="P235">
        <v>0.59</v>
      </c>
      <c r="Q235">
        <v>0.55000000000000004</v>
      </c>
      <c r="S235">
        <v>3388</v>
      </c>
      <c r="T235" t="s">
        <v>73</v>
      </c>
      <c r="U235">
        <v>0.32600000000000001</v>
      </c>
      <c r="V235">
        <v>0</v>
      </c>
      <c r="W235" s="6">
        <v>8.6805555555555566E-2</v>
      </c>
      <c r="X235">
        <v>3.59</v>
      </c>
      <c r="Y235">
        <v>0.8</v>
      </c>
      <c r="Z235">
        <v>0.68</v>
      </c>
      <c r="AB235">
        <v>3388</v>
      </c>
      <c r="AC235" t="s">
        <v>73</v>
      </c>
      <c r="AD235">
        <v>0.32800000000000001</v>
      </c>
      <c r="AE235">
        <v>0</v>
      </c>
      <c r="AF235" s="6">
        <v>6.5972222222222224E-2</v>
      </c>
      <c r="AG235">
        <v>3.6</v>
      </c>
      <c r="AH235">
        <v>0.81</v>
      </c>
      <c r="AI235">
        <v>0.68</v>
      </c>
      <c r="AK235" s="35">
        <f t="shared" si="39"/>
        <v>3388</v>
      </c>
      <c r="AL235" s="32">
        <f t="shared" si="40"/>
        <v>0.24</v>
      </c>
      <c r="AM235" s="37">
        <f t="shared" si="41"/>
        <v>0.55000000000000004</v>
      </c>
      <c r="AN235" s="37">
        <f t="shared" si="42"/>
        <v>0.68</v>
      </c>
      <c r="AO235" s="33">
        <f t="shared" si="43"/>
        <v>0.68</v>
      </c>
      <c r="AP235" s="36"/>
      <c r="AR235" s="31">
        <f t="shared" si="33"/>
        <v>3388</v>
      </c>
      <c r="AS235" s="32">
        <f t="shared" si="34"/>
        <v>0.24</v>
      </c>
      <c r="AT235" s="37">
        <f t="shared" si="35"/>
        <v>0.55000000000000004</v>
      </c>
      <c r="AU235" s="37">
        <f t="shared" si="36"/>
        <v>0.68</v>
      </c>
      <c r="AV235" s="33">
        <f t="shared" si="37"/>
        <v>0.68</v>
      </c>
      <c r="AW235" s="34" t="str">
        <f t="shared" si="38"/>
        <v>C2</v>
      </c>
      <c r="AY235" s="47">
        <v>3388</v>
      </c>
      <c r="AZ235" s="42">
        <v>0.24</v>
      </c>
      <c r="BA235" s="42">
        <v>0.63</v>
      </c>
      <c r="BB235" s="42">
        <v>0.68</v>
      </c>
      <c r="BC235" s="42">
        <v>0.7</v>
      </c>
      <c r="BD235" s="46" t="s">
        <v>116</v>
      </c>
    </row>
    <row r="236" spans="1:56" x14ac:dyDescent="0.55000000000000004">
      <c r="A236">
        <v>3389</v>
      </c>
      <c r="B236" t="s">
        <v>73</v>
      </c>
      <c r="C236">
        <v>5.2999999999999999E-2</v>
      </c>
      <c r="D236">
        <v>0</v>
      </c>
      <c r="E236" s="6">
        <v>8.6805555555555566E-2</v>
      </c>
      <c r="F236">
        <v>5.0199999999999996</v>
      </c>
      <c r="G236">
        <v>0.06</v>
      </c>
      <c r="H236">
        <v>0.14000000000000001</v>
      </c>
      <c r="J236">
        <v>3389</v>
      </c>
      <c r="K236" t="s">
        <v>73</v>
      </c>
      <c r="L236">
        <v>0.253</v>
      </c>
      <c r="M236">
        <v>0</v>
      </c>
      <c r="N236" s="6">
        <v>6.9444444444444434E-2</v>
      </c>
      <c r="O236">
        <v>7.89</v>
      </c>
      <c r="P236">
        <v>0.28000000000000003</v>
      </c>
      <c r="Q236">
        <v>0.3</v>
      </c>
      <c r="S236">
        <v>3389</v>
      </c>
      <c r="T236" t="s">
        <v>73</v>
      </c>
      <c r="U236">
        <v>0.36899999999999999</v>
      </c>
      <c r="V236">
        <v>0</v>
      </c>
      <c r="W236" s="6">
        <v>8.6805555555555566E-2</v>
      </c>
      <c r="X236">
        <v>8.73</v>
      </c>
      <c r="Y236">
        <v>0.41</v>
      </c>
      <c r="Z236">
        <v>0.37</v>
      </c>
      <c r="AB236">
        <v>3389</v>
      </c>
      <c r="AC236" t="s">
        <v>73</v>
      </c>
      <c r="AD236">
        <v>0.372</v>
      </c>
      <c r="AE236">
        <v>0</v>
      </c>
      <c r="AF236" s="6">
        <v>6.5972222222222224E-2</v>
      </c>
      <c r="AG236">
        <v>8.75</v>
      </c>
      <c r="AH236">
        <v>0.42</v>
      </c>
      <c r="AI236">
        <v>0.37</v>
      </c>
      <c r="AK236" s="35">
        <f t="shared" si="39"/>
        <v>3389</v>
      </c>
      <c r="AL236" s="32">
        <f t="shared" si="40"/>
        <v>0.14000000000000001</v>
      </c>
      <c r="AM236" s="37">
        <f t="shared" si="41"/>
        <v>0.3</v>
      </c>
      <c r="AN236" s="37">
        <f t="shared" si="42"/>
        <v>0.37</v>
      </c>
      <c r="AO236" s="33">
        <f t="shared" si="43"/>
        <v>0.37</v>
      </c>
      <c r="AP236" s="36"/>
      <c r="AR236" s="31">
        <f t="shared" si="33"/>
        <v>3389</v>
      </c>
      <c r="AS236" s="32">
        <f t="shared" si="34"/>
        <v>0.14000000000000001</v>
      </c>
      <c r="AT236" s="37">
        <f t="shared" si="35"/>
        <v>0.3</v>
      </c>
      <c r="AU236" s="37">
        <f t="shared" si="36"/>
        <v>0.37</v>
      </c>
      <c r="AV236" s="33">
        <f t="shared" si="37"/>
        <v>0.37</v>
      </c>
      <c r="AW236" s="34" t="str">
        <f t="shared" si="38"/>
        <v>C2</v>
      </c>
      <c r="AY236" s="47">
        <v>3389</v>
      </c>
      <c r="AZ236" s="42">
        <v>0.14000000000000001</v>
      </c>
      <c r="BA236" s="42">
        <v>0.34</v>
      </c>
      <c r="BB236" s="42">
        <v>0.37</v>
      </c>
      <c r="BC236" s="42">
        <v>0.38</v>
      </c>
      <c r="BD236" s="46" t="s">
        <v>116</v>
      </c>
    </row>
    <row r="237" spans="1:56" x14ac:dyDescent="0.55000000000000004">
      <c r="A237">
        <v>3390</v>
      </c>
      <c r="B237" t="s">
        <v>73</v>
      </c>
      <c r="C237">
        <v>5.6000000000000001E-2</v>
      </c>
      <c r="D237">
        <v>0</v>
      </c>
      <c r="E237" s="6">
        <v>8.6805555555555566E-2</v>
      </c>
      <c r="F237">
        <v>1.9</v>
      </c>
      <c r="G237">
        <v>0.13</v>
      </c>
      <c r="H237">
        <v>0.62</v>
      </c>
      <c r="J237">
        <v>3390</v>
      </c>
      <c r="K237" t="s">
        <v>73</v>
      </c>
      <c r="L237">
        <v>0.26700000000000002</v>
      </c>
      <c r="M237">
        <v>0</v>
      </c>
      <c r="N237" s="6">
        <v>7.013888888888889E-2</v>
      </c>
      <c r="O237">
        <v>6.43</v>
      </c>
      <c r="P237">
        <v>0.63</v>
      </c>
      <c r="Q237">
        <v>0.79</v>
      </c>
      <c r="S237">
        <v>3390</v>
      </c>
      <c r="T237" t="s">
        <v>73</v>
      </c>
      <c r="U237">
        <v>0.40600000000000003</v>
      </c>
      <c r="V237">
        <v>0</v>
      </c>
      <c r="W237" s="6">
        <v>8.6805555555555566E-2</v>
      </c>
      <c r="X237">
        <v>8.41</v>
      </c>
      <c r="Y237">
        <v>0.96</v>
      </c>
      <c r="Z237">
        <v>0.96</v>
      </c>
      <c r="AB237">
        <v>3390</v>
      </c>
      <c r="AC237" t="s">
        <v>73</v>
      </c>
      <c r="AD237">
        <v>0.40699999999999997</v>
      </c>
      <c r="AE237">
        <v>0</v>
      </c>
      <c r="AF237" s="6">
        <v>7.013888888888889E-2</v>
      </c>
      <c r="AG237">
        <v>8.43</v>
      </c>
      <c r="AH237">
        <v>0.97</v>
      </c>
      <c r="AI237">
        <v>1</v>
      </c>
      <c r="AK237" s="35">
        <f t="shared" si="39"/>
        <v>3390</v>
      </c>
      <c r="AL237" s="32">
        <f t="shared" si="40"/>
        <v>0.62</v>
      </c>
      <c r="AM237" s="37">
        <f t="shared" si="41"/>
        <v>0.79</v>
      </c>
      <c r="AN237" s="37">
        <f t="shared" si="42"/>
        <v>0.96</v>
      </c>
      <c r="AO237" s="33">
        <f t="shared" si="43"/>
        <v>1</v>
      </c>
      <c r="AP237" s="36"/>
      <c r="AR237" s="31">
        <f t="shared" si="33"/>
        <v>3390</v>
      </c>
      <c r="AS237" s="32">
        <f t="shared" si="34"/>
        <v>0.62</v>
      </c>
      <c r="AT237" s="37">
        <f t="shared" si="35"/>
        <v>0.79</v>
      </c>
      <c r="AU237" s="37">
        <f t="shared" si="36"/>
        <v>0.96</v>
      </c>
      <c r="AV237" s="33">
        <f t="shared" si="37"/>
        <v>1</v>
      </c>
      <c r="AW237" s="34" t="str">
        <f t="shared" si="38"/>
        <v>C3</v>
      </c>
      <c r="AY237" s="47">
        <v>3390</v>
      </c>
      <c r="AZ237" s="42">
        <v>0.62</v>
      </c>
      <c r="BA237" s="42">
        <v>0.84</v>
      </c>
      <c r="BB237" s="42">
        <v>1</v>
      </c>
      <c r="BC237" s="42">
        <v>1</v>
      </c>
      <c r="BD237" s="46" t="s">
        <v>118</v>
      </c>
    </row>
    <row r="238" spans="1:56" x14ac:dyDescent="0.55000000000000004">
      <c r="A238">
        <v>3391</v>
      </c>
      <c r="B238" t="s">
        <v>73</v>
      </c>
      <c r="C238">
        <v>5.6000000000000001E-2</v>
      </c>
      <c r="D238">
        <v>0</v>
      </c>
      <c r="E238" s="6">
        <v>8.6805555555555566E-2</v>
      </c>
      <c r="F238">
        <v>3.1</v>
      </c>
      <c r="G238">
        <v>0.08</v>
      </c>
      <c r="H238">
        <v>0.2</v>
      </c>
      <c r="J238">
        <v>3391</v>
      </c>
      <c r="K238" t="s">
        <v>73</v>
      </c>
      <c r="L238">
        <v>0.26700000000000002</v>
      </c>
      <c r="M238">
        <v>0</v>
      </c>
      <c r="N238" s="6">
        <v>7.013888888888889E-2</v>
      </c>
      <c r="O238">
        <v>4.8</v>
      </c>
      <c r="P238">
        <v>0.4</v>
      </c>
      <c r="Q238">
        <v>0.45</v>
      </c>
      <c r="S238">
        <v>3391</v>
      </c>
      <c r="T238" t="s">
        <v>73</v>
      </c>
      <c r="U238">
        <v>0.40600000000000003</v>
      </c>
      <c r="V238">
        <v>0</v>
      </c>
      <c r="W238" s="6">
        <v>8.6805555555555566E-2</v>
      </c>
      <c r="X238">
        <v>5.32</v>
      </c>
      <c r="Y238">
        <v>0.6</v>
      </c>
      <c r="Z238">
        <v>0.57999999999999996</v>
      </c>
      <c r="AB238">
        <v>3391</v>
      </c>
      <c r="AC238" t="s">
        <v>73</v>
      </c>
      <c r="AD238">
        <v>0.40699999999999997</v>
      </c>
      <c r="AE238">
        <v>0</v>
      </c>
      <c r="AF238" s="6">
        <v>7.013888888888889E-2</v>
      </c>
      <c r="AG238">
        <v>5.36</v>
      </c>
      <c r="AH238">
        <v>0.61</v>
      </c>
      <c r="AI238">
        <v>0.59</v>
      </c>
      <c r="AK238" s="35">
        <f t="shared" si="39"/>
        <v>3391</v>
      </c>
      <c r="AL238" s="32">
        <f t="shared" si="40"/>
        <v>0.2</v>
      </c>
      <c r="AM238" s="37">
        <f t="shared" si="41"/>
        <v>0.45</v>
      </c>
      <c r="AN238" s="37">
        <f t="shared" si="42"/>
        <v>0.57999999999999996</v>
      </c>
      <c r="AO238" s="33">
        <f t="shared" si="43"/>
        <v>0.59</v>
      </c>
      <c r="AP238" s="36"/>
      <c r="AR238" s="31">
        <f t="shared" si="33"/>
        <v>3391</v>
      </c>
      <c r="AS238" s="32">
        <f t="shared" si="34"/>
        <v>0.2</v>
      </c>
      <c r="AT238" s="37">
        <f t="shared" si="35"/>
        <v>0.45</v>
      </c>
      <c r="AU238" s="37">
        <f t="shared" si="36"/>
        <v>0.57999999999999996</v>
      </c>
      <c r="AV238" s="33">
        <f t="shared" si="37"/>
        <v>0.59</v>
      </c>
      <c r="AW238" s="34" t="str">
        <f t="shared" si="38"/>
        <v>C2</v>
      </c>
      <c r="AY238" s="47">
        <v>3391</v>
      </c>
      <c r="AZ238" s="42">
        <v>0.2</v>
      </c>
      <c r="BA238" s="42">
        <v>0.51</v>
      </c>
      <c r="BB238" s="42">
        <v>0.57999999999999996</v>
      </c>
      <c r="BC238" s="42">
        <v>0.61</v>
      </c>
      <c r="BD238" s="46" t="s">
        <v>116</v>
      </c>
    </row>
    <row r="239" spans="1:56" x14ac:dyDescent="0.55000000000000004">
      <c r="A239">
        <v>3392</v>
      </c>
      <c r="B239" t="s">
        <v>73</v>
      </c>
      <c r="C239">
        <v>5.7000000000000002E-2</v>
      </c>
      <c r="D239">
        <v>0</v>
      </c>
      <c r="E239" s="6">
        <v>8.6805555555555566E-2</v>
      </c>
      <c r="F239">
        <v>2.8</v>
      </c>
      <c r="G239">
        <v>0.1</v>
      </c>
      <c r="H239">
        <v>0.22</v>
      </c>
      <c r="J239">
        <v>3392</v>
      </c>
      <c r="K239" t="s">
        <v>73</v>
      </c>
      <c r="L239">
        <v>0.27200000000000002</v>
      </c>
      <c r="M239">
        <v>0</v>
      </c>
      <c r="N239" s="6">
        <v>7.013888888888889E-2</v>
      </c>
      <c r="O239">
        <v>4.32</v>
      </c>
      <c r="P239">
        <v>0.5</v>
      </c>
      <c r="Q239">
        <v>0.5</v>
      </c>
      <c r="S239">
        <v>3392</v>
      </c>
      <c r="T239" t="s">
        <v>73</v>
      </c>
      <c r="U239">
        <v>0.42</v>
      </c>
      <c r="V239">
        <v>0</v>
      </c>
      <c r="W239" s="6">
        <v>8.6805555555555566E-2</v>
      </c>
      <c r="X239">
        <v>4.72</v>
      </c>
      <c r="Y239">
        <v>0.77</v>
      </c>
      <c r="Z239">
        <v>0.83</v>
      </c>
      <c r="AB239">
        <v>3392</v>
      </c>
      <c r="AC239" t="s">
        <v>73</v>
      </c>
      <c r="AD239">
        <v>0.42199999999999999</v>
      </c>
      <c r="AE239">
        <v>0</v>
      </c>
      <c r="AF239" s="6">
        <v>6.5277777777777782E-2</v>
      </c>
      <c r="AG239">
        <v>4.76</v>
      </c>
      <c r="AH239">
        <v>0.77</v>
      </c>
      <c r="AI239">
        <v>0.83</v>
      </c>
      <c r="AK239" s="35">
        <f t="shared" si="39"/>
        <v>3392</v>
      </c>
      <c r="AL239" s="32">
        <f t="shared" si="40"/>
        <v>0.22</v>
      </c>
      <c r="AM239" s="37">
        <f t="shared" si="41"/>
        <v>0.5</v>
      </c>
      <c r="AN239" s="37">
        <f t="shared" si="42"/>
        <v>0.83</v>
      </c>
      <c r="AO239" s="33">
        <f t="shared" si="43"/>
        <v>0.83</v>
      </c>
      <c r="AP239" s="36"/>
      <c r="AR239" s="31">
        <f t="shared" si="33"/>
        <v>3392</v>
      </c>
      <c r="AS239" s="32">
        <f t="shared" si="34"/>
        <v>0.22</v>
      </c>
      <c r="AT239" s="37">
        <f t="shared" si="35"/>
        <v>0.5</v>
      </c>
      <c r="AU239" s="37">
        <f t="shared" si="36"/>
        <v>0.83</v>
      </c>
      <c r="AV239" s="33">
        <f t="shared" si="37"/>
        <v>0.83</v>
      </c>
      <c r="AW239" s="34" t="str">
        <f t="shared" si="38"/>
        <v>C2</v>
      </c>
      <c r="AY239" s="47">
        <v>3392</v>
      </c>
      <c r="AZ239" s="42">
        <v>0.22</v>
      </c>
      <c r="BA239" s="42">
        <v>0.56000000000000005</v>
      </c>
      <c r="BB239" s="42">
        <v>0.83</v>
      </c>
      <c r="BC239" s="42">
        <v>0.85</v>
      </c>
      <c r="BD239" s="46" t="s">
        <v>116</v>
      </c>
    </row>
    <row r="240" spans="1:56" x14ac:dyDescent="0.55000000000000004">
      <c r="A240">
        <v>3393</v>
      </c>
      <c r="B240" t="s">
        <v>73</v>
      </c>
      <c r="C240">
        <v>6.0999999999999999E-2</v>
      </c>
      <c r="D240">
        <v>0</v>
      </c>
      <c r="E240" s="6">
        <v>8.6805555555555566E-2</v>
      </c>
      <c r="F240">
        <v>2.4700000000000002</v>
      </c>
      <c r="G240">
        <v>0.14000000000000001</v>
      </c>
      <c r="H240">
        <v>0.25</v>
      </c>
      <c r="J240">
        <v>3393</v>
      </c>
      <c r="K240" t="s">
        <v>73</v>
      </c>
      <c r="L240">
        <v>0.29199999999999998</v>
      </c>
      <c r="M240">
        <v>0</v>
      </c>
      <c r="N240" s="6">
        <v>7.013888888888889E-2</v>
      </c>
      <c r="O240">
        <v>3.76</v>
      </c>
      <c r="P240">
        <v>0.66</v>
      </c>
      <c r="Q240">
        <v>0.59</v>
      </c>
      <c r="S240">
        <v>3393</v>
      </c>
      <c r="T240" t="s">
        <v>73</v>
      </c>
      <c r="U240">
        <v>0.49</v>
      </c>
      <c r="V240">
        <v>0</v>
      </c>
      <c r="W240" s="6">
        <v>8.6805555555555566E-2</v>
      </c>
      <c r="X240">
        <v>3.9</v>
      </c>
      <c r="Y240">
        <v>1.1000000000000001</v>
      </c>
      <c r="Z240">
        <v>1</v>
      </c>
      <c r="AB240">
        <v>3393</v>
      </c>
      <c r="AC240" t="s">
        <v>73</v>
      </c>
      <c r="AD240">
        <v>0.48699999999999999</v>
      </c>
      <c r="AE240">
        <v>0</v>
      </c>
      <c r="AF240" s="6">
        <v>6.9444444444444434E-2</v>
      </c>
      <c r="AG240">
        <v>3.87</v>
      </c>
      <c r="AH240">
        <v>1.1000000000000001</v>
      </c>
      <c r="AI240">
        <v>1</v>
      </c>
      <c r="AK240" s="35">
        <f t="shared" si="39"/>
        <v>3393</v>
      </c>
      <c r="AL240" s="32">
        <f t="shared" si="40"/>
        <v>0.25</v>
      </c>
      <c r="AM240" s="37">
        <f t="shared" si="41"/>
        <v>0.59</v>
      </c>
      <c r="AN240" s="37">
        <f t="shared" si="42"/>
        <v>1</v>
      </c>
      <c r="AO240" s="33">
        <f t="shared" si="43"/>
        <v>1</v>
      </c>
      <c r="AP240" s="36"/>
      <c r="AR240" s="31">
        <f t="shared" si="33"/>
        <v>3393</v>
      </c>
      <c r="AS240" s="32">
        <f t="shared" si="34"/>
        <v>0.25</v>
      </c>
      <c r="AT240" s="37">
        <f t="shared" si="35"/>
        <v>0.59</v>
      </c>
      <c r="AU240" s="37">
        <f t="shared" si="36"/>
        <v>1</v>
      </c>
      <c r="AV240" s="33">
        <f t="shared" si="37"/>
        <v>1</v>
      </c>
      <c r="AW240" s="34" t="str">
        <f t="shared" si="38"/>
        <v>C2</v>
      </c>
      <c r="AY240" s="47">
        <v>3393</v>
      </c>
      <c r="AZ240" s="42">
        <v>0.25</v>
      </c>
      <c r="BA240" s="42">
        <v>0.77</v>
      </c>
      <c r="BB240" s="42">
        <v>1</v>
      </c>
      <c r="BC240" s="42">
        <v>1</v>
      </c>
      <c r="BD240" s="46" t="s">
        <v>116</v>
      </c>
    </row>
    <row r="241" spans="1:56" x14ac:dyDescent="0.55000000000000004">
      <c r="A241">
        <v>3394</v>
      </c>
      <c r="B241" t="s">
        <v>73</v>
      </c>
      <c r="C241">
        <v>6.6000000000000003E-2</v>
      </c>
      <c r="D241">
        <v>0</v>
      </c>
      <c r="E241" s="6">
        <v>8.6805555555555566E-2</v>
      </c>
      <c r="F241">
        <v>2.37</v>
      </c>
      <c r="G241">
        <v>0.16</v>
      </c>
      <c r="H241">
        <v>0.27</v>
      </c>
      <c r="J241">
        <v>3394</v>
      </c>
      <c r="K241" t="s">
        <v>73</v>
      </c>
      <c r="L241">
        <v>0.318</v>
      </c>
      <c r="M241">
        <v>0</v>
      </c>
      <c r="N241" s="6">
        <v>7.013888888888889E-2</v>
      </c>
      <c r="O241">
        <v>3.56</v>
      </c>
      <c r="P241">
        <v>0.79</v>
      </c>
      <c r="Q241">
        <v>0.67</v>
      </c>
      <c r="S241">
        <v>3394</v>
      </c>
      <c r="T241" t="s">
        <v>73</v>
      </c>
      <c r="U241">
        <v>0.41399999999999998</v>
      </c>
      <c r="V241">
        <v>0</v>
      </c>
      <c r="W241" s="6">
        <v>9.0972222222222218E-2</v>
      </c>
      <c r="X241">
        <v>3.6</v>
      </c>
      <c r="Y241">
        <v>1.03</v>
      </c>
      <c r="Z241">
        <v>1</v>
      </c>
      <c r="AB241">
        <v>3394</v>
      </c>
      <c r="AC241" t="s">
        <v>73</v>
      </c>
      <c r="AD241">
        <v>0.41399999999999998</v>
      </c>
      <c r="AE241">
        <v>0</v>
      </c>
      <c r="AF241" s="6">
        <v>8.819444444444445E-2</v>
      </c>
      <c r="AG241">
        <v>3.6</v>
      </c>
      <c r="AH241">
        <v>1.02</v>
      </c>
      <c r="AI241">
        <v>1</v>
      </c>
      <c r="AK241" s="35">
        <f t="shared" si="39"/>
        <v>3394</v>
      </c>
      <c r="AL241" s="32">
        <f t="shared" si="40"/>
        <v>0.27</v>
      </c>
      <c r="AM241" s="37">
        <f t="shared" si="41"/>
        <v>0.67</v>
      </c>
      <c r="AN241" s="37">
        <f t="shared" si="42"/>
        <v>1</v>
      </c>
      <c r="AO241" s="33">
        <f t="shared" si="43"/>
        <v>1</v>
      </c>
      <c r="AP241" s="36"/>
      <c r="AR241" s="31">
        <f t="shared" si="33"/>
        <v>3394</v>
      </c>
      <c r="AS241" s="32">
        <f t="shared" si="34"/>
        <v>0.27</v>
      </c>
      <c r="AT241" s="37">
        <f t="shared" si="35"/>
        <v>0.67</v>
      </c>
      <c r="AU241" s="37">
        <f t="shared" si="36"/>
        <v>1</v>
      </c>
      <c r="AV241" s="33">
        <f t="shared" si="37"/>
        <v>1</v>
      </c>
      <c r="AW241" s="34" t="str">
        <f t="shared" si="38"/>
        <v>C3</v>
      </c>
      <c r="AY241" s="47">
        <v>3394</v>
      </c>
      <c r="AZ241" s="42">
        <v>0.28000000000000003</v>
      </c>
      <c r="BA241" s="42">
        <v>0.97</v>
      </c>
      <c r="BB241" s="42">
        <v>1</v>
      </c>
      <c r="BC241" s="42">
        <v>1</v>
      </c>
      <c r="BD241" s="46" t="s">
        <v>118</v>
      </c>
    </row>
    <row r="242" spans="1:56" x14ac:dyDescent="0.55000000000000004">
      <c r="A242">
        <v>3395</v>
      </c>
      <c r="B242" t="s">
        <v>73</v>
      </c>
      <c r="C242">
        <v>7.0999999999999994E-2</v>
      </c>
      <c r="D242">
        <v>0</v>
      </c>
      <c r="E242" s="6">
        <v>8.6805555555555566E-2</v>
      </c>
      <c r="F242">
        <v>2.0499999999999998</v>
      </c>
      <c r="G242">
        <v>0.22</v>
      </c>
      <c r="H242">
        <v>0.32</v>
      </c>
      <c r="J242">
        <v>3395</v>
      </c>
      <c r="K242" t="s">
        <v>73</v>
      </c>
      <c r="L242">
        <v>0.34</v>
      </c>
      <c r="M242">
        <v>0</v>
      </c>
      <c r="N242" s="6">
        <v>7.0833333333333331E-2</v>
      </c>
      <c r="O242">
        <v>2.93</v>
      </c>
      <c r="P242">
        <v>1.06</v>
      </c>
      <c r="Q242">
        <v>0.92</v>
      </c>
      <c r="S242">
        <v>3395</v>
      </c>
      <c r="T242" t="s">
        <v>73</v>
      </c>
      <c r="U242">
        <v>0.46200000000000002</v>
      </c>
      <c r="V242">
        <v>0</v>
      </c>
      <c r="W242" s="6">
        <v>8.4027777777777771E-2</v>
      </c>
      <c r="X242">
        <v>3.68</v>
      </c>
      <c r="Y242">
        <v>1.44</v>
      </c>
      <c r="Z242">
        <v>1</v>
      </c>
      <c r="AB242">
        <v>3395</v>
      </c>
      <c r="AC242" t="s">
        <v>73</v>
      </c>
      <c r="AD242">
        <v>0.46400000000000002</v>
      </c>
      <c r="AE242">
        <v>0</v>
      </c>
      <c r="AF242" s="6">
        <v>6.805555555555555E-2</v>
      </c>
      <c r="AG242">
        <v>3.69</v>
      </c>
      <c r="AH242">
        <v>1.44</v>
      </c>
      <c r="AI242">
        <v>1</v>
      </c>
      <c r="AK242" s="35">
        <f t="shared" si="39"/>
        <v>3395</v>
      </c>
      <c r="AL242" s="32">
        <f t="shared" si="40"/>
        <v>0.32</v>
      </c>
      <c r="AM242" s="37">
        <f t="shared" si="41"/>
        <v>0.92</v>
      </c>
      <c r="AN242" s="37">
        <f t="shared" si="42"/>
        <v>1</v>
      </c>
      <c r="AO242" s="33">
        <f t="shared" si="43"/>
        <v>1</v>
      </c>
      <c r="AP242" s="36"/>
      <c r="AR242" s="31">
        <f t="shared" ref="AR242:AR305" si="44">AK242</f>
        <v>3395</v>
      </c>
      <c r="AS242" s="32">
        <f t="shared" ref="AS242:AS305" si="45">AL242</f>
        <v>0.32</v>
      </c>
      <c r="AT242" s="37">
        <f t="shared" ref="AT242:AT305" si="46">AM242</f>
        <v>0.92</v>
      </c>
      <c r="AU242" s="37">
        <f t="shared" ref="AU242:AU305" si="47">AN242</f>
        <v>1</v>
      </c>
      <c r="AV242" s="33">
        <f t="shared" ref="AV242:AV305" si="48">AO242</f>
        <v>1</v>
      </c>
      <c r="AW242" s="34" t="str">
        <f t="shared" ref="AW242:AW305" si="49">VLOOKUP(AR242,$AY$19:$BD$632,6,0)</f>
        <v>C3</v>
      </c>
      <c r="AY242" s="47">
        <v>3395</v>
      </c>
      <c r="AZ242" s="42">
        <v>0.32</v>
      </c>
      <c r="BA242" s="42">
        <v>1</v>
      </c>
      <c r="BB242" s="42">
        <v>1</v>
      </c>
      <c r="BC242" s="42">
        <v>1</v>
      </c>
      <c r="BD242" s="46" t="s">
        <v>118</v>
      </c>
    </row>
    <row r="243" spans="1:56" x14ac:dyDescent="0.55000000000000004">
      <c r="A243">
        <v>3396</v>
      </c>
      <c r="B243" t="s">
        <v>73</v>
      </c>
      <c r="C243">
        <v>7.6999999999999999E-2</v>
      </c>
      <c r="D243">
        <v>0</v>
      </c>
      <c r="E243" s="6">
        <v>8.6805555555555566E-2</v>
      </c>
      <c r="F243">
        <v>3.02</v>
      </c>
      <c r="G243">
        <v>0.15</v>
      </c>
      <c r="H243">
        <v>0.26</v>
      </c>
      <c r="J243">
        <v>3396</v>
      </c>
      <c r="K243" t="s">
        <v>73</v>
      </c>
      <c r="L243">
        <v>0.36899999999999999</v>
      </c>
      <c r="M243">
        <v>0</v>
      </c>
      <c r="N243" s="6">
        <v>7.0833333333333331E-2</v>
      </c>
      <c r="O243">
        <v>4.59</v>
      </c>
      <c r="P243">
        <v>0.7</v>
      </c>
      <c r="Q243">
        <v>0.61</v>
      </c>
      <c r="S243">
        <v>3396</v>
      </c>
      <c r="T243" t="s">
        <v>73</v>
      </c>
      <c r="U243">
        <v>0.55000000000000004</v>
      </c>
      <c r="V243">
        <v>0</v>
      </c>
      <c r="W243" s="6">
        <v>8.3333333333333329E-2</v>
      </c>
      <c r="X243">
        <v>4.74</v>
      </c>
      <c r="Y243">
        <v>1.04</v>
      </c>
      <c r="Z243">
        <v>1</v>
      </c>
      <c r="AB243">
        <v>3396</v>
      </c>
      <c r="AC243" t="s">
        <v>73</v>
      </c>
      <c r="AD243">
        <v>0.55100000000000005</v>
      </c>
      <c r="AE243">
        <v>0</v>
      </c>
      <c r="AF243" s="6">
        <v>6.7361111111111108E-2</v>
      </c>
      <c r="AG243">
        <v>4.68</v>
      </c>
      <c r="AH243">
        <v>1.04</v>
      </c>
      <c r="AI243">
        <v>1</v>
      </c>
      <c r="AK243" s="35">
        <f t="shared" si="39"/>
        <v>3396</v>
      </c>
      <c r="AL243" s="32">
        <f t="shared" si="40"/>
        <v>0.26</v>
      </c>
      <c r="AM243" s="37">
        <f t="shared" si="41"/>
        <v>0.61</v>
      </c>
      <c r="AN243" s="37">
        <f t="shared" si="42"/>
        <v>1</v>
      </c>
      <c r="AO243" s="33">
        <f t="shared" si="43"/>
        <v>1</v>
      </c>
      <c r="AP243" s="36"/>
      <c r="AR243" s="31">
        <f t="shared" si="44"/>
        <v>3396</v>
      </c>
      <c r="AS243" s="32">
        <f t="shared" si="45"/>
        <v>0.26</v>
      </c>
      <c r="AT243" s="37">
        <f t="shared" si="46"/>
        <v>0.61</v>
      </c>
      <c r="AU243" s="37">
        <f t="shared" si="47"/>
        <v>1</v>
      </c>
      <c r="AV243" s="33">
        <f t="shared" si="48"/>
        <v>1</v>
      </c>
      <c r="AW243" s="34" t="str">
        <f t="shared" si="49"/>
        <v>C2</v>
      </c>
      <c r="AY243" s="47">
        <v>3396</v>
      </c>
      <c r="AZ243" s="42">
        <v>0.26</v>
      </c>
      <c r="BA243" s="42">
        <v>0.73</v>
      </c>
      <c r="BB243" s="42">
        <v>0.94</v>
      </c>
      <c r="BC243" s="42">
        <v>1</v>
      </c>
      <c r="BD243" s="46" t="s">
        <v>116</v>
      </c>
    </row>
    <row r="244" spans="1:56" x14ac:dyDescent="0.55000000000000004">
      <c r="A244">
        <v>3397</v>
      </c>
      <c r="B244" t="s">
        <v>73</v>
      </c>
      <c r="C244">
        <v>9.0999999999999998E-2</v>
      </c>
      <c r="D244">
        <v>0</v>
      </c>
      <c r="E244" s="6">
        <v>8.6805555555555566E-2</v>
      </c>
      <c r="F244">
        <v>4</v>
      </c>
      <c r="G244">
        <v>0.2</v>
      </c>
      <c r="H244">
        <v>0.36</v>
      </c>
      <c r="J244">
        <v>3397</v>
      </c>
      <c r="K244" t="s">
        <v>73</v>
      </c>
      <c r="L244">
        <v>0.42499999999999999</v>
      </c>
      <c r="M244">
        <v>0</v>
      </c>
      <c r="N244" s="6">
        <v>7.0833333333333331E-2</v>
      </c>
      <c r="O244">
        <v>6.33</v>
      </c>
      <c r="P244">
        <v>0.91</v>
      </c>
      <c r="Q244">
        <v>0.9</v>
      </c>
      <c r="S244">
        <v>3397</v>
      </c>
      <c r="T244" t="s">
        <v>73</v>
      </c>
      <c r="U244">
        <v>0.495</v>
      </c>
      <c r="V244">
        <v>0</v>
      </c>
      <c r="W244" s="6">
        <v>7.013888888888889E-2</v>
      </c>
      <c r="X244">
        <v>7.01</v>
      </c>
      <c r="Y244">
        <v>1.06</v>
      </c>
      <c r="Z244">
        <v>1</v>
      </c>
      <c r="AB244">
        <v>3397</v>
      </c>
      <c r="AC244" t="s">
        <v>73</v>
      </c>
      <c r="AD244">
        <v>0.495</v>
      </c>
      <c r="AE244">
        <v>0</v>
      </c>
      <c r="AF244" s="6">
        <v>6.3888888888888884E-2</v>
      </c>
      <c r="AG244">
        <v>7.01</v>
      </c>
      <c r="AH244">
        <v>1.06</v>
      </c>
      <c r="AI244">
        <v>1</v>
      </c>
      <c r="AK244" s="35">
        <f t="shared" si="39"/>
        <v>3397</v>
      </c>
      <c r="AL244" s="32">
        <f t="shared" si="40"/>
        <v>0.36</v>
      </c>
      <c r="AM244" s="37">
        <f t="shared" si="41"/>
        <v>0.9</v>
      </c>
      <c r="AN244" s="37">
        <f t="shared" si="42"/>
        <v>1</v>
      </c>
      <c r="AO244" s="33">
        <f t="shared" si="43"/>
        <v>1</v>
      </c>
      <c r="AP244" s="36"/>
      <c r="AR244" s="31">
        <f t="shared" si="44"/>
        <v>3397</v>
      </c>
      <c r="AS244" s="32">
        <f t="shared" si="45"/>
        <v>0.36</v>
      </c>
      <c r="AT244" s="37">
        <f t="shared" si="46"/>
        <v>0.9</v>
      </c>
      <c r="AU244" s="37">
        <f t="shared" si="47"/>
        <v>1</v>
      </c>
      <c r="AV244" s="33">
        <f t="shared" si="48"/>
        <v>1</v>
      </c>
      <c r="AW244" s="34" t="str">
        <f t="shared" si="49"/>
        <v>C3</v>
      </c>
      <c r="AY244" s="47">
        <v>3397</v>
      </c>
      <c r="AZ244" s="42">
        <v>0.36</v>
      </c>
      <c r="BA244" s="42">
        <v>1</v>
      </c>
      <c r="BB244" s="42">
        <v>1</v>
      </c>
      <c r="BC244" s="42">
        <v>1</v>
      </c>
      <c r="BD244" s="46" t="s">
        <v>118</v>
      </c>
    </row>
    <row r="245" spans="1:56" x14ac:dyDescent="0.55000000000000004">
      <c r="A245">
        <v>3398</v>
      </c>
      <c r="B245" t="s">
        <v>73</v>
      </c>
      <c r="C245">
        <v>0.125</v>
      </c>
      <c r="D245">
        <v>0</v>
      </c>
      <c r="E245" s="6">
        <v>8.7500000000000008E-2</v>
      </c>
      <c r="F245">
        <v>1.1200000000000001</v>
      </c>
      <c r="G245">
        <v>0.93</v>
      </c>
      <c r="H245">
        <v>0.98</v>
      </c>
      <c r="J245">
        <v>3398</v>
      </c>
      <c r="K245" t="s">
        <v>73</v>
      </c>
      <c r="L245">
        <v>0.20200000000000001</v>
      </c>
      <c r="M245">
        <v>0</v>
      </c>
      <c r="N245" s="6">
        <v>7.5694444444444439E-2</v>
      </c>
      <c r="O245">
        <v>1.6</v>
      </c>
      <c r="P245">
        <v>1.5</v>
      </c>
      <c r="Q245">
        <v>1</v>
      </c>
      <c r="S245">
        <v>3398</v>
      </c>
      <c r="T245" t="s">
        <v>73</v>
      </c>
      <c r="U245">
        <v>0.20200000000000001</v>
      </c>
      <c r="V245">
        <v>0</v>
      </c>
      <c r="W245" s="6">
        <v>9.3055555555555558E-2</v>
      </c>
      <c r="X245">
        <v>1.6</v>
      </c>
      <c r="Y245">
        <v>1.5</v>
      </c>
      <c r="Z245">
        <v>1</v>
      </c>
      <c r="AB245">
        <v>3398</v>
      </c>
      <c r="AC245" t="s">
        <v>73</v>
      </c>
      <c r="AD245">
        <v>0.21199999999999999</v>
      </c>
      <c r="AE245">
        <v>0</v>
      </c>
      <c r="AF245" s="6">
        <v>6.1805555555555558E-2</v>
      </c>
      <c r="AG245">
        <v>1.68</v>
      </c>
      <c r="AH245">
        <v>1.57</v>
      </c>
      <c r="AI245">
        <v>1</v>
      </c>
      <c r="AK245" s="35">
        <f t="shared" si="39"/>
        <v>3398</v>
      </c>
      <c r="AL245" s="32">
        <f t="shared" si="40"/>
        <v>0.98</v>
      </c>
      <c r="AM245" s="37">
        <f t="shared" si="41"/>
        <v>1</v>
      </c>
      <c r="AN245" s="37">
        <f t="shared" si="42"/>
        <v>1</v>
      </c>
      <c r="AO245" s="33">
        <f t="shared" si="43"/>
        <v>1</v>
      </c>
      <c r="AP245" s="36"/>
      <c r="AR245" s="31">
        <f t="shared" si="44"/>
        <v>3398</v>
      </c>
      <c r="AS245" s="32">
        <f t="shared" si="45"/>
        <v>0.98</v>
      </c>
      <c r="AT245" s="37">
        <f t="shared" si="46"/>
        <v>1</v>
      </c>
      <c r="AU245" s="37">
        <f t="shared" si="47"/>
        <v>1</v>
      </c>
      <c r="AV245" s="33">
        <f t="shared" si="48"/>
        <v>1</v>
      </c>
      <c r="AW245" s="34" t="str">
        <f t="shared" si="49"/>
        <v>C3</v>
      </c>
      <c r="AY245" s="47">
        <v>3398</v>
      </c>
      <c r="AZ245" s="42">
        <v>1</v>
      </c>
      <c r="BA245" s="42">
        <v>1</v>
      </c>
      <c r="BB245" s="42">
        <v>1</v>
      </c>
      <c r="BC245" s="42">
        <v>1</v>
      </c>
      <c r="BD245" s="46" t="s">
        <v>118</v>
      </c>
    </row>
    <row r="246" spans="1:56" x14ac:dyDescent="0.55000000000000004">
      <c r="A246">
        <v>3399</v>
      </c>
      <c r="B246" t="s">
        <v>73</v>
      </c>
      <c r="C246">
        <v>3.7999999999999999E-2</v>
      </c>
      <c r="D246">
        <v>0</v>
      </c>
      <c r="E246" s="6">
        <v>7.9861111111111105E-2</v>
      </c>
      <c r="F246">
        <v>1.99</v>
      </c>
      <c r="G246">
        <v>0.36</v>
      </c>
      <c r="H246">
        <v>0.42</v>
      </c>
      <c r="J246">
        <v>3399</v>
      </c>
      <c r="K246" t="s">
        <v>73</v>
      </c>
      <c r="L246">
        <v>0.106</v>
      </c>
      <c r="M246">
        <v>0</v>
      </c>
      <c r="N246" s="6">
        <v>6.805555555555555E-2</v>
      </c>
      <c r="O246">
        <v>2.46</v>
      </c>
      <c r="P246">
        <v>1</v>
      </c>
      <c r="Q246">
        <v>1</v>
      </c>
      <c r="S246">
        <v>3399</v>
      </c>
      <c r="T246" t="s">
        <v>73</v>
      </c>
      <c r="U246">
        <v>0.106</v>
      </c>
      <c r="V246">
        <v>0</v>
      </c>
      <c r="W246" s="6">
        <v>6.7361111111111108E-2</v>
      </c>
      <c r="X246">
        <v>2.33</v>
      </c>
      <c r="Y246">
        <v>1</v>
      </c>
      <c r="Z246">
        <v>1</v>
      </c>
      <c r="AB246">
        <v>3399</v>
      </c>
      <c r="AC246" t="s">
        <v>73</v>
      </c>
      <c r="AD246">
        <v>0.17499999999999999</v>
      </c>
      <c r="AE246">
        <v>0</v>
      </c>
      <c r="AF246" s="6">
        <v>6.1805555555555558E-2</v>
      </c>
      <c r="AG246">
        <v>3.56</v>
      </c>
      <c r="AH246">
        <v>1.65</v>
      </c>
      <c r="AI246">
        <v>1</v>
      </c>
      <c r="AK246" s="35">
        <f t="shared" si="39"/>
        <v>3399</v>
      </c>
      <c r="AL246" s="32">
        <f t="shared" si="40"/>
        <v>0.42</v>
      </c>
      <c r="AM246" s="37">
        <f t="shared" si="41"/>
        <v>1</v>
      </c>
      <c r="AN246" s="37">
        <f t="shared" si="42"/>
        <v>1</v>
      </c>
      <c r="AO246" s="33">
        <f t="shared" si="43"/>
        <v>1</v>
      </c>
      <c r="AP246" s="36"/>
      <c r="AR246" s="31">
        <f t="shared" si="44"/>
        <v>3399</v>
      </c>
      <c r="AS246" s="32">
        <f t="shared" si="45"/>
        <v>0.42</v>
      </c>
      <c r="AT246" s="37">
        <f t="shared" si="46"/>
        <v>1</v>
      </c>
      <c r="AU246" s="37">
        <f t="shared" si="47"/>
        <v>1</v>
      </c>
      <c r="AV246" s="33">
        <f t="shared" si="48"/>
        <v>1</v>
      </c>
      <c r="AW246" s="34" t="str">
        <f t="shared" si="49"/>
        <v>C3</v>
      </c>
      <c r="AY246" s="47">
        <v>3399</v>
      </c>
      <c r="AZ246" s="42">
        <v>0.44</v>
      </c>
      <c r="BA246" s="42">
        <v>1</v>
      </c>
      <c r="BB246" s="42">
        <v>1</v>
      </c>
      <c r="BC246" s="42">
        <v>1</v>
      </c>
      <c r="BD246" s="46" t="s">
        <v>118</v>
      </c>
    </row>
    <row r="247" spans="1:56" x14ac:dyDescent="0.55000000000000004">
      <c r="A247">
        <v>3400</v>
      </c>
      <c r="B247" t="s">
        <v>73</v>
      </c>
      <c r="C247">
        <v>0.125</v>
      </c>
      <c r="D247">
        <v>0</v>
      </c>
      <c r="E247" s="6">
        <v>8.7500000000000008E-2</v>
      </c>
      <c r="F247">
        <v>1.1299999999999999</v>
      </c>
      <c r="G247">
        <v>1.19</v>
      </c>
      <c r="H247">
        <v>0.82</v>
      </c>
      <c r="J247">
        <v>3400</v>
      </c>
      <c r="K247" t="s">
        <v>73</v>
      </c>
      <c r="L247">
        <v>0.20200000000000001</v>
      </c>
      <c r="M247">
        <v>0</v>
      </c>
      <c r="N247" s="6">
        <v>9.0972222222222218E-2</v>
      </c>
      <c r="O247">
        <v>1.69</v>
      </c>
      <c r="P247">
        <v>1.93</v>
      </c>
      <c r="Q247">
        <v>0.91</v>
      </c>
      <c r="S247">
        <v>3400</v>
      </c>
      <c r="T247" t="s">
        <v>73</v>
      </c>
      <c r="U247">
        <v>0.20200000000000001</v>
      </c>
      <c r="V247">
        <v>0</v>
      </c>
      <c r="W247" s="6">
        <v>9.3055555555555558E-2</v>
      </c>
      <c r="X247">
        <v>1.69</v>
      </c>
      <c r="Y247">
        <v>1.93</v>
      </c>
      <c r="Z247">
        <v>0.91</v>
      </c>
      <c r="AB247">
        <v>3400</v>
      </c>
      <c r="AC247" t="s">
        <v>73</v>
      </c>
      <c r="AD247">
        <v>0.20200000000000001</v>
      </c>
      <c r="AE247">
        <v>0</v>
      </c>
      <c r="AF247" s="6">
        <v>6.25E-2</v>
      </c>
      <c r="AG247">
        <v>1.69</v>
      </c>
      <c r="AH247">
        <v>1.93</v>
      </c>
      <c r="AI247">
        <v>0.91</v>
      </c>
      <c r="AK247" s="35">
        <f t="shared" si="39"/>
        <v>3400</v>
      </c>
      <c r="AL247" s="32">
        <f t="shared" si="40"/>
        <v>0.82</v>
      </c>
      <c r="AM247" s="37">
        <f t="shared" si="41"/>
        <v>0.91</v>
      </c>
      <c r="AN247" s="37">
        <f t="shared" si="42"/>
        <v>0.91</v>
      </c>
      <c r="AO247" s="33">
        <f t="shared" si="43"/>
        <v>0.91</v>
      </c>
      <c r="AP247" s="36"/>
      <c r="AR247" s="31">
        <f t="shared" si="44"/>
        <v>3400</v>
      </c>
      <c r="AS247" s="32">
        <f t="shared" si="45"/>
        <v>0.82</v>
      </c>
      <c r="AT247" s="37">
        <f t="shared" si="46"/>
        <v>0.91</v>
      </c>
      <c r="AU247" s="37">
        <f t="shared" si="47"/>
        <v>0.91</v>
      </c>
      <c r="AV247" s="33">
        <f t="shared" si="48"/>
        <v>0.91</v>
      </c>
      <c r="AW247" s="34" t="str">
        <f t="shared" si="49"/>
        <v>C3</v>
      </c>
      <c r="AY247" s="47">
        <v>3400</v>
      </c>
      <c r="AZ247" s="42">
        <v>0.83</v>
      </c>
      <c r="BA247" s="42">
        <v>0.91</v>
      </c>
      <c r="BB247" s="42">
        <v>0.91</v>
      </c>
      <c r="BC247" s="42">
        <v>0.91</v>
      </c>
      <c r="BD247" s="46" t="s">
        <v>118</v>
      </c>
    </row>
    <row r="248" spans="1:56" x14ac:dyDescent="0.55000000000000004">
      <c r="A248">
        <v>3401</v>
      </c>
      <c r="B248" t="s">
        <v>73</v>
      </c>
      <c r="C248">
        <v>3.4000000000000002E-2</v>
      </c>
      <c r="D248">
        <v>0</v>
      </c>
      <c r="E248" s="6">
        <v>7.7083333333333337E-2</v>
      </c>
      <c r="F248">
        <v>1.18</v>
      </c>
      <c r="G248">
        <v>0.5</v>
      </c>
      <c r="H248">
        <v>0.43</v>
      </c>
      <c r="J248">
        <v>3401</v>
      </c>
      <c r="K248" t="s">
        <v>73</v>
      </c>
      <c r="L248">
        <v>9.7000000000000003E-2</v>
      </c>
      <c r="M248">
        <v>0</v>
      </c>
      <c r="N248" s="6">
        <v>6.458333333333334E-2</v>
      </c>
      <c r="O248">
        <v>1.48</v>
      </c>
      <c r="P248">
        <v>1.42</v>
      </c>
      <c r="Q248">
        <v>1</v>
      </c>
      <c r="S248">
        <v>3401</v>
      </c>
      <c r="T248" t="s">
        <v>73</v>
      </c>
      <c r="U248">
        <v>9.2999999999999999E-2</v>
      </c>
      <c r="V248">
        <v>0</v>
      </c>
      <c r="W248" s="6">
        <v>6.3888888888888884E-2</v>
      </c>
      <c r="X248">
        <v>1.38</v>
      </c>
      <c r="Y248">
        <v>1.36</v>
      </c>
      <c r="Z248">
        <v>1</v>
      </c>
      <c r="AB248">
        <v>3401</v>
      </c>
      <c r="AC248" t="s">
        <v>73</v>
      </c>
      <c r="AD248">
        <v>0.153</v>
      </c>
      <c r="AE248">
        <v>0</v>
      </c>
      <c r="AF248" s="6">
        <v>6.1805555555555558E-2</v>
      </c>
      <c r="AG248">
        <v>2.16</v>
      </c>
      <c r="AH248">
        <v>2.2200000000000002</v>
      </c>
      <c r="AI248">
        <v>1</v>
      </c>
      <c r="AK248" s="35">
        <f t="shared" si="39"/>
        <v>3401</v>
      </c>
      <c r="AL248" s="32">
        <f t="shared" si="40"/>
        <v>0.43</v>
      </c>
      <c r="AM248" s="37">
        <f t="shared" si="41"/>
        <v>1</v>
      </c>
      <c r="AN248" s="37">
        <f t="shared" si="42"/>
        <v>1</v>
      </c>
      <c r="AO248" s="33">
        <f t="shared" si="43"/>
        <v>1</v>
      </c>
      <c r="AP248" s="36"/>
      <c r="AR248" s="31">
        <f t="shared" si="44"/>
        <v>3401</v>
      </c>
      <c r="AS248" s="32">
        <f t="shared" si="45"/>
        <v>0.43</v>
      </c>
      <c r="AT248" s="37">
        <f t="shared" si="46"/>
        <v>1</v>
      </c>
      <c r="AU248" s="37">
        <f t="shared" si="47"/>
        <v>1</v>
      </c>
      <c r="AV248" s="33">
        <f t="shared" si="48"/>
        <v>1</v>
      </c>
      <c r="AW248" s="34" t="str">
        <f t="shared" si="49"/>
        <v>C3</v>
      </c>
      <c r="AY248" s="47">
        <v>3401</v>
      </c>
      <c r="AZ248" s="42">
        <v>0.45</v>
      </c>
      <c r="BA248" s="42">
        <v>1</v>
      </c>
      <c r="BB248" s="42">
        <v>1</v>
      </c>
      <c r="BC248" s="42">
        <v>1</v>
      </c>
      <c r="BD248" s="46" t="s">
        <v>118</v>
      </c>
    </row>
    <row r="249" spans="1:56" x14ac:dyDescent="0.55000000000000004">
      <c r="A249">
        <v>3402</v>
      </c>
      <c r="B249" t="s">
        <v>73</v>
      </c>
      <c r="C249">
        <v>2.5999999999999999E-2</v>
      </c>
      <c r="D249">
        <v>0</v>
      </c>
      <c r="E249" s="6">
        <v>7.7083333333333337E-2</v>
      </c>
      <c r="F249">
        <v>0.87</v>
      </c>
      <c r="G249">
        <v>0.28999999999999998</v>
      </c>
      <c r="H249">
        <v>0.44</v>
      </c>
      <c r="J249">
        <v>3402</v>
      </c>
      <c r="K249" t="s">
        <v>73</v>
      </c>
      <c r="L249">
        <v>0.10199999999999999</v>
      </c>
      <c r="M249">
        <v>0</v>
      </c>
      <c r="N249" s="6">
        <v>6.6666666666666666E-2</v>
      </c>
      <c r="O249">
        <v>1.44</v>
      </c>
      <c r="P249">
        <v>1.1399999999999999</v>
      </c>
      <c r="Q249">
        <v>1</v>
      </c>
      <c r="S249">
        <v>3402</v>
      </c>
      <c r="T249" t="s">
        <v>73</v>
      </c>
      <c r="U249">
        <v>0.11700000000000001</v>
      </c>
      <c r="V249">
        <v>0</v>
      </c>
      <c r="W249" s="6">
        <v>7.2222222222222229E-2</v>
      </c>
      <c r="X249">
        <v>1.65</v>
      </c>
      <c r="Y249">
        <v>1.31</v>
      </c>
      <c r="Z249">
        <v>1</v>
      </c>
      <c r="AB249">
        <v>3402</v>
      </c>
      <c r="AC249" t="s">
        <v>73</v>
      </c>
      <c r="AD249">
        <v>0.11700000000000001</v>
      </c>
      <c r="AE249">
        <v>0</v>
      </c>
      <c r="AF249" s="6">
        <v>6.3888888888888884E-2</v>
      </c>
      <c r="AG249">
        <v>1.65</v>
      </c>
      <c r="AH249">
        <v>1.31</v>
      </c>
      <c r="AI249">
        <v>1</v>
      </c>
      <c r="AK249" s="35">
        <f t="shared" si="39"/>
        <v>3402</v>
      </c>
      <c r="AL249" s="32">
        <f t="shared" si="40"/>
        <v>0.44</v>
      </c>
      <c r="AM249" s="37">
        <f t="shared" si="41"/>
        <v>1</v>
      </c>
      <c r="AN249" s="37">
        <f t="shared" si="42"/>
        <v>1</v>
      </c>
      <c r="AO249" s="33">
        <f t="shared" si="43"/>
        <v>1</v>
      </c>
      <c r="AP249" s="36"/>
      <c r="AR249" s="31">
        <f t="shared" si="44"/>
        <v>3402</v>
      </c>
      <c r="AS249" s="32">
        <f t="shared" si="45"/>
        <v>0.44</v>
      </c>
      <c r="AT249" s="37">
        <f t="shared" si="46"/>
        <v>1</v>
      </c>
      <c r="AU249" s="37">
        <f t="shared" si="47"/>
        <v>1</v>
      </c>
      <c r="AV249" s="33">
        <f t="shared" si="48"/>
        <v>1</v>
      </c>
      <c r="AW249" s="34" t="str">
        <f t="shared" si="49"/>
        <v>C3</v>
      </c>
      <c r="AY249" s="47">
        <v>3402</v>
      </c>
      <c r="AZ249" s="42">
        <v>0.46</v>
      </c>
      <c r="BA249" s="42">
        <v>1</v>
      </c>
      <c r="BB249" s="42">
        <v>1</v>
      </c>
      <c r="BC249" s="42">
        <v>1</v>
      </c>
      <c r="BD249" s="46" t="s">
        <v>118</v>
      </c>
    </row>
    <row r="250" spans="1:56" x14ac:dyDescent="0.55000000000000004">
      <c r="A250">
        <v>3403</v>
      </c>
      <c r="B250" t="s">
        <v>73</v>
      </c>
      <c r="C250">
        <v>1.9E-2</v>
      </c>
      <c r="D250">
        <v>0</v>
      </c>
      <c r="E250" s="6">
        <v>7.6388888888888895E-2</v>
      </c>
      <c r="F250">
        <v>1.28</v>
      </c>
      <c r="G250">
        <v>0.13</v>
      </c>
      <c r="H250">
        <v>0.26</v>
      </c>
      <c r="J250">
        <v>3403</v>
      </c>
      <c r="K250" t="s">
        <v>73</v>
      </c>
      <c r="L250">
        <v>7.2999999999999995E-2</v>
      </c>
      <c r="M250">
        <v>0</v>
      </c>
      <c r="N250" s="6">
        <v>6.7361111111111108E-2</v>
      </c>
      <c r="O250">
        <v>1.53</v>
      </c>
      <c r="P250">
        <v>0.52</v>
      </c>
      <c r="Q250">
        <v>1</v>
      </c>
      <c r="S250">
        <v>3403</v>
      </c>
      <c r="T250" t="s">
        <v>73</v>
      </c>
      <c r="U250">
        <v>0.112</v>
      </c>
      <c r="V250">
        <v>0</v>
      </c>
      <c r="W250" s="6">
        <v>8.6805555555555566E-2</v>
      </c>
      <c r="X250">
        <v>1.58</v>
      </c>
      <c r="Y250">
        <v>0.8</v>
      </c>
      <c r="Z250">
        <v>1</v>
      </c>
      <c r="AB250">
        <v>3403</v>
      </c>
      <c r="AC250" t="s">
        <v>73</v>
      </c>
      <c r="AD250">
        <v>0.11700000000000001</v>
      </c>
      <c r="AE250">
        <v>0</v>
      </c>
      <c r="AF250" s="6">
        <v>6.3888888888888884E-2</v>
      </c>
      <c r="AG250">
        <v>1.65</v>
      </c>
      <c r="AH250">
        <v>0.84</v>
      </c>
      <c r="AI250">
        <v>1</v>
      </c>
      <c r="AK250" s="35">
        <f t="shared" si="39"/>
        <v>3403</v>
      </c>
      <c r="AL250" s="32">
        <f t="shared" si="40"/>
        <v>0.26</v>
      </c>
      <c r="AM250" s="37">
        <f t="shared" si="41"/>
        <v>1</v>
      </c>
      <c r="AN250" s="37">
        <f t="shared" si="42"/>
        <v>1</v>
      </c>
      <c r="AO250" s="33">
        <f t="shared" si="43"/>
        <v>1</v>
      </c>
      <c r="AP250" s="36"/>
      <c r="AR250" s="31">
        <f t="shared" si="44"/>
        <v>3403</v>
      </c>
      <c r="AS250" s="32">
        <f t="shared" si="45"/>
        <v>0.26</v>
      </c>
      <c r="AT250" s="37">
        <f t="shared" si="46"/>
        <v>1</v>
      </c>
      <c r="AU250" s="37">
        <f t="shared" si="47"/>
        <v>1</v>
      </c>
      <c r="AV250" s="33">
        <f t="shared" si="48"/>
        <v>1</v>
      </c>
      <c r="AW250" s="34" t="str">
        <f t="shared" si="49"/>
        <v>C3</v>
      </c>
      <c r="AY250" s="47">
        <v>3403</v>
      </c>
      <c r="AZ250" s="42">
        <v>0.27</v>
      </c>
      <c r="BA250" s="42">
        <v>1</v>
      </c>
      <c r="BB250" s="42">
        <v>1</v>
      </c>
      <c r="BC250" s="42">
        <v>1</v>
      </c>
      <c r="BD250" s="46" t="s">
        <v>118</v>
      </c>
    </row>
    <row r="251" spans="1:56" x14ac:dyDescent="0.55000000000000004">
      <c r="A251">
        <v>3404</v>
      </c>
      <c r="B251" t="s">
        <v>73</v>
      </c>
      <c r="C251">
        <v>1.2E-2</v>
      </c>
      <c r="D251">
        <v>0</v>
      </c>
      <c r="E251" s="6">
        <v>7.6388888888888895E-2</v>
      </c>
      <c r="F251">
        <v>0.94</v>
      </c>
      <c r="G251">
        <v>0.12</v>
      </c>
      <c r="H251">
        <v>0.24</v>
      </c>
      <c r="J251">
        <v>3404</v>
      </c>
      <c r="K251" t="s">
        <v>73</v>
      </c>
      <c r="L251">
        <v>4.9000000000000002E-2</v>
      </c>
      <c r="M251">
        <v>0</v>
      </c>
      <c r="N251" s="6">
        <v>6.6666666666666666E-2</v>
      </c>
      <c r="O251">
        <v>1.31</v>
      </c>
      <c r="P251">
        <v>0.5</v>
      </c>
      <c r="Q251">
        <v>1</v>
      </c>
      <c r="S251">
        <v>3404</v>
      </c>
      <c r="T251" t="s">
        <v>73</v>
      </c>
      <c r="U251">
        <v>7.2999999999999995E-2</v>
      </c>
      <c r="V251">
        <v>0</v>
      </c>
      <c r="W251" s="6">
        <v>8.6805555555555566E-2</v>
      </c>
      <c r="X251">
        <v>1.21</v>
      </c>
      <c r="Y251">
        <v>0.74</v>
      </c>
      <c r="Z251">
        <v>1</v>
      </c>
      <c r="AB251">
        <v>3404</v>
      </c>
      <c r="AC251" t="s">
        <v>73</v>
      </c>
      <c r="AD251">
        <v>0.12</v>
      </c>
      <c r="AE251">
        <v>0</v>
      </c>
      <c r="AF251" s="6">
        <v>6.3194444444444442E-2</v>
      </c>
      <c r="AG251">
        <v>1.7</v>
      </c>
      <c r="AH251">
        <v>1.23</v>
      </c>
      <c r="AI251">
        <v>1</v>
      </c>
      <c r="AK251" s="35">
        <f t="shared" si="39"/>
        <v>3404</v>
      </c>
      <c r="AL251" s="32">
        <f t="shared" si="40"/>
        <v>0.24</v>
      </c>
      <c r="AM251" s="37">
        <f t="shared" si="41"/>
        <v>1</v>
      </c>
      <c r="AN251" s="37">
        <f t="shared" si="42"/>
        <v>1</v>
      </c>
      <c r="AO251" s="33">
        <f t="shared" si="43"/>
        <v>1</v>
      </c>
      <c r="AP251" s="36"/>
      <c r="AR251" s="31">
        <f t="shared" si="44"/>
        <v>3404</v>
      </c>
      <c r="AS251" s="32">
        <f t="shared" si="45"/>
        <v>0.24</v>
      </c>
      <c r="AT251" s="37">
        <f t="shared" si="46"/>
        <v>1</v>
      </c>
      <c r="AU251" s="37">
        <f t="shared" si="47"/>
        <v>1</v>
      </c>
      <c r="AV251" s="33">
        <f t="shared" si="48"/>
        <v>1</v>
      </c>
      <c r="AW251" s="34" t="str">
        <f t="shared" si="49"/>
        <v>C3</v>
      </c>
      <c r="AY251" s="47">
        <v>3404</v>
      </c>
      <c r="AZ251" s="42">
        <v>0.25</v>
      </c>
      <c r="BA251" s="42">
        <v>1</v>
      </c>
      <c r="BB251" s="42">
        <v>1</v>
      </c>
      <c r="BC251" s="42">
        <v>1</v>
      </c>
      <c r="BD251" s="46" t="s">
        <v>118</v>
      </c>
    </row>
    <row r="252" spans="1:56" x14ac:dyDescent="0.55000000000000004">
      <c r="A252">
        <v>3405</v>
      </c>
      <c r="B252" t="s">
        <v>73</v>
      </c>
      <c r="C252">
        <v>7.0000000000000001E-3</v>
      </c>
      <c r="D252">
        <v>0</v>
      </c>
      <c r="E252" s="6">
        <v>7.6388888888888895E-2</v>
      </c>
      <c r="F252">
        <v>0.95</v>
      </c>
      <c r="G252">
        <v>0.05</v>
      </c>
      <c r="H252">
        <v>0.16</v>
      </c>
      <c r="J252">
        <v>3405</v>
      </c>
      <c r="K252" t="s">
        <v>73</v>
      </c>
      <c r="L252">
        <v>2.9000000000000001E-2</v>
      </c>
      <c r="M252">
        <v>0</v>
      </c>
      <c r="N252" s="6">
        <v>6.7361111111111108E-2</v>
      </c>
      <c r="O252">
        <v>1.1399999999999999</v>
      </c>
      <c r="P252">
        <v>0.21</v>
      </c>
      <c r="Q252">
        <v>1</v>
      </c>
      <c r="S252">
        <v>3405</v>
      </c>
      <c r="T252" t="s">
        <v>73</v>
      </c>
      <c r="U252">
        <v>4.5999999999999999E-2</v>
      </c>
      <c r="V252">
        <v>0</v>
      </c>
      <c r="W252" s="6">
        <v>8.6805555555555566E-2</v>
      </c>
      <c r="X252">
        <v>1.0900000000000001</v>
      </c>
      <c r="Y252">
        <v>0.34</v>
      </c>
      <c r="Z252">
        <v>1</v>
      </c>
      <c r="AB252">
        <v>3405</v>
      </c>
      <c r="AC252" t="s">
        <v>73</v>
      </c>
      <c r="AD252">
        <v>7.4999999999999997E-2</v>
      </c>
      <c r="AE252">
        <v>0</v>
      </c>
      <c r="AF252" s="6">
        <v>6.3194444444444442E-2</v>
      </c>
      <c r="AG252">
        <v>1.1499999999999999</v>
      </c>
      <c r="AH252">
        <v>0.55000000000000004</v>
      </c>
      <c r="AI252">
        <v>1</v>
      </c>
      <c r="AK252" s="35">
        <f t="shared" si="39"/>
        <v>3405</v>
      </c>
      <c r="AL252" s="32">
        <f t="shared" si="40"/>
        <v>0.16</v>
      </c>
      <c r="AM252" s="37">
        <f t="shared" si="41"/>
        <v>1</v>
      </c>
      <c r="AN252" s="37">
        <f t="shared" si="42"/>
        <v>1</v>
      </c>
      <c r="AO252" s="33">
        <f t="shared" si="43"/>
        <v>1</v>
      </c>
      <c r="AP252" s="36"/>
      <c r="AR252" s="31">
        <f t="shared" si="44"/>
        <v>3405</v>
      </c>
      <c r="AS252" s="32">
        <f t="shared" si="45"/>
        <v>0.16</v>
      </c>
      <c r="AT252" s="37">
        <f t="shared" si="46"/>
        <v>1</v>
      </c>
      <c r="AU252" s="37">
        <f t="shared" si="47"/>
        <v>1</v>
      </c>
      <c r="AV252" s="33">
        <f t="shared" si="48"/>
        <v>1</v>
      </c>
      <c r="AW252" s="34" t="str">
        <f t="shared" si="49"/>
        <v>C3</v>
      </c>
      <c r="AY252" s="47">
        <v>3405</v>
      </c>
      <c r="AZ252" s="42">
        <v>0.17</v>
      </c>
      <c r="BA252" s="42">
        <v>1</v>
      </c>
      <c r="BB252" s="42">
        <v>1</v>
      </c>
      <c r="BC252" s="42">
        <v>1</v>
      </c>
      <c r="BD252" s="46" t="s">
        <v>118</v>
      </c>
    </row>
    <row r="253" spans="1:56" x14ac:dyDescent="0.55000000000000004">
      <c r="A253">
        <v>3406</v>
      </c>
      <c r="B253" t="s">
        <v>73</v>
      </c>
      <c r="C253">
        <v>5.0000000000000001E-3</v>
      </c>
      <c r="D253">
        <v>0</v>
      </c>
      <c r="E253" s="6">
        <v>7.7083333333333337E-2</v>
      </c>
      <c r="F253">
        <v>0.91</v>
      </c>
      <c r="G253">
        <v>0.03</v>
      </c>
      <c r="H253">
        <v>0.14000000000000001</v>
      </c>
      <c r="J253">
        <v>3406</v>
      </c>
      <c r="K253" t="s">
        <v>73</v>
      </c>
      <c r="L253">
        <v>2.1999999999999999E-2</v>
      </c>
      <c r="M253">
        <v>0</v>
      </c>
      <c r="N253" s="6">
        <v>6.7361111111111108E-2</v>
      </c>
      <c r="O253">
        <v>1.34</v>
      </c>
      <c r="P253">
        <v>0.12</v>
      </c>
      <c r="Q253">
        <v>0.64</v>
      </c>
      <c r="S253">
        <v>3406</v>
      </c>
      <c r="T253" t="s">
        <v>73</v>
      </c>
      <c r="U253">
        <v>3.6999999999999998E-2</v>
      </c>
      <c r="V253">
        <v>0</v>
      </c>
      <c r="W253" s="6">
        <v>8.6805555555555566E-2</v>
      </c>
      <c r="X253">
        <v>1.3</v>
      </c>
      <c r="Y253">
        <v>0.21</v>
      </c>
      <c r="Z253">
        <v>1</v>
      </c>
      <c r="AB253">
        <v>3406</v>
      </c>
      <c r="AC253" t="s">
        <v>73</v>
      </c>
      <c r="AD253">
        <v>5.8000000000000003E-2</v>
      </c>
      <c r="AE253">
        <v>0</v>
      </c>
      <c r="AF253" s="6">
        <v>6.3194444444444442E-2</v>
      </c>
      <c r="AG253">
        <v>1.5</v>
      </c>
      <c r="AH253">
        <v>0.32</v>
      </c>
      <c r="AI253">
        <v>1</v>
      </c>
      <c r="AK253" s="35">
        <f t="shared" si="39"/>
        <v>3406</v>
      </c>
      <c r="AL253" s="32">
        <f t="shared" si="40"/>
        <v>0.14000000000000001</v>
      </c>
      <c r="AM253" s="37">
        <f t="shared" si="41"/>
        <v>0.64</v>
      </c>
      <c r="AN253" s="37">
        <f t="shared" si="42"/>
        <v>1</v>
      </c>
      <c r="AO253" s="33">
        <f t="shared" si="43"/>
        <v>1</v>
      </c>
      <c r="AP253" s="36"/>
      <c r="AR253" s="31">
        <f t="shared" si="44"/>
        <v>3406</v>
      </c>
      <c r="AS253" s="32">
        <f t="shared" si="45"/>
        <v>0.14000000000000001</v>
      </c>
      <c r="AT253" s="37">
        <f t="shared" si="46"/>
        <v>0.64</v>
      </c>
      <c r="AU253" s="37">
        <f t="shared" si="47"/>
        <v>1</v>
      </c>
      <c r="AV253" s="33">
        <f t="shared" si="48"/>
        <v>1</v>
      </c>
      <c r="AW253" s="34" t="str">
        <f t="shared" si="49"/>
        <v>C3</v>
      </c>
      <c r="AY253" s="47">
        <v>3406</v>
      </c>
      <c r="AZ253" s="42">
        <v>0.14000000000000001</v>
      </c>
      <c r="BA253" s="42">
        <v>1</v>
      </c>
      <c r="BB253" s="42">
        <v>1</v>
      </c>
      <c r="BC253" s="42">
        <v>1</v>
      </c>
      <c r="BD253" s="46" t="s">
        <v>118</v>
      </c>
    </row>
    <row r="254" spans="1:56" x14ac:dyDescent="0.55000000000000004">
      <c r="A254">
        <v>3407</v>
      </c>
      <c r="B254" t="s">
        <v>73</v>
      </c>
      <c r="C254">
        <v>2E-3</v>
      </c>
      <c r="D254">
        <v>0</v>
      </c>
      <c r="E254" s="6">
        <v>7.6388888888888895E-2</v>
      </c>
      <c r="F254">
        <v>0.71</v>
      </c>
      <c r="G254">
        <v>0.01</v>
      </c>
      <c r="H254">
        <v>0.09</v>
      </c>
      <c r="J254">
        <v>3407</v>
      </c>
      <c r="K254" t="s">
        <v>73</v>
      </c>
      <c r="L254">
        <v>0.01</v>
      </c>
      <c r="M254">
        <v>0</v>
      </c>
      <c r="N254" s="6">
        <v>6.5972222222222224E-2</v>
      </c>
      <c r="O254">
        <v>1.1299999999999999</v>
      </c>
      <c r="P254">
        <v>0.05</v>
      </c>
      <c r="Q254">
        <v>0.21</v>
      </c>
      <c r="S254">
        <v>3407</v>
      </c>
      <c r="T254" t="s">
        <v>73</v>
      </c>
      <c r="U254">
        <v>0.02</v>
      </c>
      <c r="V254">
        <v>0</v>
      </c>
      <c r="W254" s="6">
        <v>8.7500000000000008E-2</v>
      </c>
      <c r="X254">
        <v>1.0900000000000001</v>
      </c>
      <c r="Y254">
        <v>0.09</v>
      </c>
      <c r="Z254">
        <v>0.82</v>
      </c>
      <c r="AB254">
        <v>3407</v>
      </c>
      <c r="AC254" t="s">
        <v>73</v>
      </c>
      <c r="AD254">
        <v>3.5000000000000003E-2</v>
      </c>
      <c r="AE254">
        <v>0</v>
      </c>
      <c r="AF254" s="6">
        <v>6.3194444444444442E-2</v>
      </c>
      <c r="AG254">
        <v>1.41</v>
      </c>
      <c r="AH254">
        <v>0.15</v>
      </c>
      <c r="AI254">
        <v>1</v>
      </c>
      <c r="AK254" s="35">
        <f t="shared" si="39"/>
        <v>3407</v>
      </c>
      <c r="AL254" s="32">
        <f t="shared" si="40"/>
        <v>0.09</v>
      </c>
      <c r="AM254" s="37">
        <f t="shared" si="41"/>
        <v>0.21</v>
      </c>
      <c r="AN254" s="37">
        <f t="shared" si="42"/>
        <v>0.82</v>
      </c>
      <c r="AO254" s="33">
        <f t="shared" si="43"/>
        <v>1</v>
      </c>
      <c r="AP254" s="36"/>
      <c r="AR254" s="31">
        <f t="shared" si="44"/>
        <v>3407</v>
      </c>
      <c r="AS254" s="32">
        <f t="shared" si="45"/>
        <v>0.09</v>
      </c>
      <c r="AT254" s="37">
        <f t="shared" si="46"/>
        <v>0.21</v>
      </c>
      <c r="AU254" s="37">
        <f t="shared" si="47"/>
        <v>0.82</v>
      </c>
      <c r="AV254" s="33">
        <f t="shared" si="48"/>
        <v>1</v>
      </c>
      <c r="AW254" s="34" t="str">
        <f t="shared" si="49"/>
        <v>C3</v>
      </c>
      <c r="AY254" s="47">
        <v>3407</v>
      </c>
      <c r="AZ254" s="42">
        <v>0.1</v>
      </c>
      <c r="BA254" s="42">
        <v>0.61</v>
      </c>
      <c r="BB254" s="42">
        <v>1</v>
      </c>
      <c r="BC254" s="42">
        <v>1</v>
      </c>
      <c r="BD254" s="46" t="s">
        <v>118</v>
      </c>
    </row>
    <row r="255" spans="1:56" x14ac:dyDescent="0.55000000000000004">
      <c r="A255">
        <v>3408</v>
      </c>
      <c r="B255" t="s">
        <v>73</v>
      </c>
      <c r="C255">
        <v>2E-3</v>
      </c>
      <c r="D255">
        <v>0</v>
      </c>
      <c r="E255" s="6">
        <v>7.6388888888888895E-2</v>
      </c>
      <c r="F255">
        <v>1.62</v>
      </c>
      <c r="G255">
        <v>0.01</v>
      </c>
      <c r="H255">
        <v>0.05</v>
      </c>
      <c r="J255">
        <v>3408</v>
      </c>
      <c r="K255" t="s">
        <v>73</v>
      </c>
      <c r="L255">
        <v>0.01</v>
      </c>
      <c r="M255">
        <v>0</v>
      </c>
      <c r="N255" s="6">
        <v>6.5972222222222224E-2</v>
      </c>
      <c r="O255">
        <v>2.54</v>
      </c>
      <c r="P255">
        <v>0.02</v>
      </c>
      <c r="Q255">
        <v>0.11</v>
      </c>
      <c r="S255">
        <v>3408</v>
      </c>
      <c r="T255" t="s">
        <v>73</v>
      </c>
      <c r="U255">
        <v>1.4999999999999999E-2</v>
      </c>
      <c r="V255">
        <v>0</v>
      </c>
      <c r="W255" s="6">
        <v>8.6805555555555566E-2</v>
      </c>
      <c r="X255">
        <v>2.81</v>
      </c>
      <c r="Y255">
        <v>0.03</v>
      </c>
      <c r="Z255">
        <v>0.13</v>
      </c>
      <c r="AB255">
        <v>3408</v>
      </c>
      <c r="AC255" t="s">
        <v>73</v>
      </c>
      <c r="AD255">
        <v>2.5999999999999999E-2</v>
      </c>
      <c r="AE255">
        <v>0</v>
      </c>
      <c r="AF255" s="6">
        <v>6.5972222222222224E-2</v>
      </c>
      <c r="AG255">
        <v>3.25</v>
      </c>
      <c r="AH255">
        <v>0.06</v>
      </c>
      <c r="AI255">
        <v>0.57999999999999996</v>
      </c>
      <c r="AK255" s="35">
        <f t="shared" si="39"/>
        <v>3408</v>
      </c>
      <c r="AL255" s="32">
        <f t="shared" si="40"/>
        <v>0.05</v>
      </c>
      <c r="AM255" s="37">
        <f t="shared" si="41"/>
        <v>0.11</v>
      </c>
      <c r="AN255" s="37">
        <f t="shared" si="42"/>
        <v>0.13</v>
      </c>
      <c r="AO255" s="33">
        <f t="shared" si="43"/>
        <v>0.57999999999999996</v>
      </c>
      <c r="AP255" s="36"/>
      <c r="AR255" s="31">
        <f t="shared" si="44"/>
        <v>3408</v>
      </c>
      <c r="AS255" s="32">
        <f t="shared" si="45"/>
        <v>0.05</v>
      </c>
      <c r="AT255" s="37">
        <f t="shared" si="46"/>
        <v>0.11</v>
      </c>
      <c r="AU255" s="37">
        <f t="shared" si="47"/>
        <v>0.13</v>
      </c>
      <c r="AV255" s="33">
        <f t="shared" si="48"/>
        <v>0.57999999999999996</v>
      </c>
      <c r="AW255" s="34" t="str">
        <f t="shared" si="49"/>
        <v>C2</v>
      </c>
      <c r="AY255" s="47">
        <v>3408</v>
      </c>
      <c r="AZ255" s="42">
        <v>0.06</v>
      </c>
      <c r="BA255" s="42">
        <v>0.12</v>
      </c>
      <c r="BB255" s="42">
        <v>0.54</v>
      </c>
      <c r="BC255" s="42">
        <v>0.6</v>
      </c>
      <c r="BD255" s="46" t="s">
        <v>116</v>
      </c>
    </row>
    <row r="256" spans="1:56" x14ac:dyDescent="0.55000000000000004">
      <c r="A256">
        <v>3409</v>
      </c>
      <c r="B256" t="s">
        <v>73</v>
      </c>
      <c r="C256">
        <v>0</v>
      </c>
      <c r="D256">
        <v>0</v>
      </c>
      <c r="E256" s="6">
        <v>0</v>
      </c>
      <c r="F256">
        <v>0</v>
      </c>
      <c r="G256">
        <v>0</v>
      </c>
      <c r="H256">
        <v>0</v>
      </c>
      <c r="J256">
        <v>3409</v>
      </c>
      <c r="K256" t="s">
        <v>73</v>
      </c>
      <c r="L256">
        <v>0</v>
      </c>
      <c r="M256">
        <v>0</v>
      </c>
      <c r="N256" s="6">
        <v>0</v>
      </c>
      <c r="O256">
        <v>0</v>
      </c>
      <c r="P256">
        <v>0</v>
      </c>
      <c r="Q256">
        <v>0</v>
      </c>
      <c r="S256">
        <v>3409</v>
      </c>
      <c r="T256" t="s">
        <v>73</v>
      </c>
      <c r="U256">
        <v>0</v>
      </c>
      <c r="V256">
        <v>0</v>
      </c>
      <c r="W256" s="6">
        <v>0</v>
      </c>
      <c r="X256">
        <v>0</v>
      </c>
      <c r="Y256">
        <v>0</v>
      </c>
      <c r="Z256">
        <v>0</v>
      </c>
      <c r="AB256">
        <v>3409</v>
      </c>
      <c r="AC256" t="s">
        <v>73</v>
      </c>
      <c r="AD256">
        <v>0</v>
      </c>
      <c r="AE256">
        <v>0</v>
      </c>
      <c r="AF256" s="6">
        <v>0</v>
      </c>
      <c r="AG256">
        <v>0</v>
      </c>
      <c r="AH256">
        <v>0</v>
      </c>
      <c r="AI256">
        <v>0</v>
      </c>
      <c r="AK256" s="35">
        <f t="shared" si="39"/>
        <v>3409</v>
      </c>
      <c r="AL256" s="32">
        <f t="shared" si="40"/>
        <v>0</v>
      </c>
      <c r="AM256" s="37">
        <f t="shared" si="41"/>
        <v>0</v>
      </c>
      <c r="AN256" s="37">
        <f t="shared" si="42"/>
        <v>0</v>
      </c>
      <c r="AO256" s="33">
        <f t="shared" si="43"/>
        <v>0</v>
      </c>
      <c r="AP256" s="36"/>
      <c r="AR256" s="31">
        <f t="shared" si="44"/>
        <v>3409</v>
      </c>
      <c r="AS256" s="32">
        <f t="shared" si="45"/>
        <v>0</v>
      </c>
      <c r="AT256" s="37">
        <f t="shared" si="46"/>
        <v>0</v>
      </c>
      <c r="AU256" s="37">
        <f t="shared" si="47"/>
        <v>0</v>
      </c>
      <c r="AV256" s="33">
        <f t="shared" si="48"/>
        <v>0</v>
      </c>
      <c r="AW256" s="34" t="str">
        <f t="shared" si="49"/>
        <v>C2</v>
      </c>
      <c r="AY256" s="47">
        <v>3409</v>
      </c>
      <c r="AZ256" s="42">
        <v>0</v>
      </c>
      <c r="BA256" s="42">
        <v>0</v>
      </c>
      <c r="BB256" s="42">
        <v>0</v>
      </c>
      <c r="BC256" s="42">
        <v>0</v>
      </c>
      <c r="BD256" s="46" t="s">
        <v>116</v>
      </c>
    </row>
    <row r="257" spans="1:56" x14ac:dyDescent="0.55000000000000004">
      <c r="A257">
        <v>3410</v>
      </c>
      <c r="B257" t="s">
        <v>73</v>
      </c>
      <c r="C257">
        <v>0</v>
      </c>
      <c r="D257">
        <v>0</v>
      </c>
      <c r="E257" s="6">
        <v>0</v>
      </c>
      <c r="F257">
        <v>0</v>
      </c>
      <c r="G257">
        <v>0</v>
      </c>
      <c r="H257">
        <v>0</v>
      </c>
      <c r="J257">
        <v>3410</v>
      </c>
      <c r="K257" t="s">
        <v>73</v>
      </c>
      <c r="L257">
        <v>0</v>
      </c>
      <c r="M257">
        <v>0</v>
      </c>
      <c r="N257" s="6">
        <v>0</v>
      </c>
      <c r="O257">
        <v>0</v>
      </c>
      <c r="P257">
        <v>0</v>
      </c>
      <c r="Q257">
        <v>0</v>
      </c>
      <c r="S257">
        <v>3410</v>
      </c>
      <c r="T257" t="s">
        <v>73</v>
      </c>
      <c r="U257">
        <v>0</v>
      </c>
      <c r="V257">
        <v>0</v>
      </c>
      <c r="W257" s="6">
        <v>0</v>
      </c>
      <c r="X257">
        <v>0</v>
      </c>
      <c r="Y257">
        <v>0</v>
      </c>
      <c r="Z257">
        <v>0</v>
      </c>
      <c r="AB257">
        <v>3410</v>
      </c>
      <c r="AC257" t="s">
        <v>73</v>
      </c>
      <c r="AD257">
        <v>0</v>
      </c>
      <c r="AE257">
        <v>0</v>
      </c>
      <c r="AF257" s="6">
        <v>0</v>
      </c>
      <c r="AG257">
        <v>0</v>
      </c>
      <c r="AH257">
        <v>0</v>
      </c>
      <c r="AI257">
        <v>0</v>
      </c>
      <c r="AK257" s="35">
        <f t="shared" si="39"/>
        <v>3410</v>
      </c>
      <c r="AL257" s="32">
        <f t="shared" si="40"/>
        <v>0</v>
      </c>
      <c r="AM257" s="37">
        <f t="shared" si="41"/>
        <v>0</v>
      </c>
      <c r="AN257" s="37">
        <f t="shared" si="42"/>
        <v>0</v>
      </c>
      <c r="AO257" s="33">
        <f t="shared" si="43"/>
        <v>0</v>
      </c>
      <c r="AP257" s="36"/>
      <c r="AR257" s="31">
        <f t="shared" si="44"/>
        <v>3410</v>
      </c>
      <c r="AS257" s="32">
        <f t="shared" si="45"/>
        <v>0</v>
      </c>
      <c r="AT257" s="37">
        <f t="shared" si="46"/>
        <v>0</v>
      </c>
      <c r="AU257" s="37">
        <f t="shared" si="47"/>
        <v>0</v>
      </c>
      <c r="AV257" s="33">
        <f t="shared" si="48"/>
        <v>0</v>
      </c>
      <c r="AW257" s="34" t="str">
        <f t="shared" si="49"/>
        <v>C2</v>
      </c>
      <c r="AY257" s="47">
        <v>3410</v>
      </c>
      <c r="AZ257" s="42">
        <v>0</v>
      </c>
      <c r="BA257" s="42">
        <v>0</v>
      </c>
      <c r="BB257" s="42">
        <v>0</v>
      </c>
      <c r="BC257" s="42">
        <v>0</v>
      </c>
      <c r="BD257" s="46" t="s">
        <v>116</v>
      </c>
    </row>
    <row r="258" spans="1:56" x14ac:dyDescent="0.55000000000000004">
      <c r="A258">
        <v>3411</v>
      </c>
      <c r="B258" t="s">
        <v>73</v>
      </c>
      <c r="C258">
        <v>0</v>
      </c>
      <c r="D258">
        <v>0</v>
      </c>
      <c r="E258" s="6">
        <v>0</v>
      </c>
      <c r="F258">
        <v>0</v>
      </c>
      <c r="G258">
        <v>0</v>
      </c>
      <c r="H258">
        <v>0.5</v>
      </c>
      <c r="J258">
        <v>3411</v>
      </c>
      <c r="K258" t="s">
        <v>73</v>
      </c>
      <c r="L258">
        <v>0</v>
      </c>
      <c r="M258">
        <v>0</v>
      </c>
      <c r="N258" s="6">
        <v>0</v>
      </c>
      <c r="O258">
        <v>0</v>
      </c>
      <c r="P258">
        <v>0</v>
      </c>
      <c r="Q258">
        <v>0.5</v>
      </c>
      <c r="S258">
        <v>3411</v>
      </c>
      <c r="T258" t="s">
        <v>73</v>
      </c>
      <c r="U258">
        <v>0</v>
      </c>
      <c r="V258">
        <v>0</v>
      </c>
      <c r="W258" s="6">
        <v>0</v>
      </c>
      <c r="X258">
        <v>0</v>
      </c>
      <c r="Y258">
        <v>0</v>
      </c>
      <c r="Z258">
        <v>0.5</v>
      </c>
      <c r="AB258">
        <v>3411</v>
      </c>
      <c r="AC258" t="s">
        <v>73</v>
      </c>
      <c r="AD258">
        <v>0</v>
      </c>
      <c r="AE258">
        <v>0</v>
      </c>
      <c r="AF258" s="6">
        <v>0</v>
      </c>
      <c r="AG258">
        <v>0</v>
      </c>
      <c r="AH258">
        <v>0</v>
      </c>
      <c r="AI258">
        <v>0.5</v>
      </c>
      <c r="AK258" s="35">
        <f t="shared" si="39"/>
        <v>3411</v>
      </c>
      <c r="AL258" s="32">
        <f t="shared" si="40"/>
        <v>0.5</v>
      </c>
      <c r="AM258" s="37">
        <f t="shared" si="41"/>
        <v>0.5</v>
      </c>
      <c r="AN258" s="37">
        <f t="shared" si="42"/>
        <v>0.5</v>
      </c>
      <c r="AO258" s="33">
        <f t="shared" si="43"/>
        <v>0.5</v>
      </c>
      <c r="AP258" s="36"/>
      <c r="AR258" s="31">
        <f t="shared" si="44"/>
        <v>3411</v>
      </c>
      <c r="AS258" s="32">
        <f t="shared" si="45"/>
        <v>0.5</v>
      </c>
      <c r="AT258" s="37">
        <f t="shared" si="46"/>
        <v>0.5</v>
      </c>
      <c r="AU258" s="37">
        <f t="shared" si="47"/>
        <v>0.5</v>
      </c>
      <c r="AV258" s="33">
        <f t="shared" si="48"/>
        <v>0.5</v>
      </c>
      <c r="AW258" s="34" t="str">
        <f t="shared" si="49"/>
        <v>C2</v>
      </c>
      <c r="AY258" s="47">
        <v>3411</v>
      </c>
      <c r="AZ258" s="42">
        <v>0.5</v>
      </c>
      <c r="BA258" s="42">
        <v>0.5</v>
      </c>
      <c r="BB258" s="42">
        <v>0.5</v>
      </c>
      <c r="BC258" s="42">
        <v>0.5</v>
      </c>
      <c r="BD258" s="46" t="s">
        <v>116</v>
      </c>
    </row>
    <row r="259" spans="1:56" x14ac:dyDescent="0.55000000000000004">
      <c r="A259">
        <v>3412</v>
      </c>
      <c r="B259" t="s">
        <v>73</v>
      </c>
      <c r="C259">
        <v>6.0000000000000001E-3</v>
      </c>
      <c r="D259">
        <v>0</v>
      </c>
      <c r="E259" s="6">
        <v>8.6805555555555566E-2</v>
      </c>
      <c r="F259">
        <v>1.29</v>
      </c>
      <c r="G259">
        <v>0.01</v>
      </c>
      <c r="H259">
        <v>0.08</v>
      </c>
      <c r="J259">
        <v>3412</v>
      </c>
      <c r="K259" t="s">
        <v>73</v>
      </c>
      <c r="L259">
        <v>3.5000000000000003E-2</v>
      </c>
      <c r="M259">
        <v>0</v>
      </c>
      <c r="N259" s="6">
        <v>7.6388888888888895E-2</v>
      </c>
      <c r="O259">
        <v>2.21</v>
      </c>
      <c r="P259">
        <v>7.0000000000000007E-2</v>
      </c>
      <c r="Q259">
        <v>0.18</v>
      </c>
      <c r="S259">
        <v>3412</v>
      </c>
      <c r="T259" t="s">
        <v>73</v>
      </c>
      <c r="U259">
        <v>0.105</v>
      </c>
      <c r="V259">
        <v>0</v>
      </c>
      <c r="W259" s="6">
        <v>8.6805555555555566E-2</v>
      </c>
      <c r="X259">
        <v>3.03</v>
      </c>
      <c r="Y259">
        <v>0.22</v>
      </c>
      <c r="Z259">
        <v>0.32</v>
      </c>
      <c r="AB259">
        <v>3412</v>
      </c>
      <c r="AC259" t="s">
        <v>73</v>
      </c>
      <c r="AD259">
        <v>0.107</v>
      </c>
      <c r="AE259">
        <v>0</v>
      </c>
      <c r="AF259" s="6">
        <v>6.5972222222222224E-2</v>
      </c>
      <c r="AG259">
        <v>3.04</v>
      </c>
      <c r="AH259">
        <v>0.23</v>
      </c>
      <c r="AI259">
        <v>0.32</v>
      </c>
      <c r="AK259" s="35">
        <f t="shared" si="39"/>
        <v>3412</v>
      </c>
      <c r="AL259" s="32">
        <f t="shared" si="40"/>
        <v>0.08</v>
      </c>
      <c r="AM259" s="37">
        <f t="shared" si="41"/>
        <v>0.18</v>
      </c>
      <c r="AN259" s="37">
        <f t="shared" si="42"/>
        <v>0.32</v>
      </c>
      <c r="AO259" s="33">
        <f t="shared" si="43"/>
        <v>0.32</v>
      </c>
      <c r="AP259" s="36"/>
      <c r="AR259" s="31">
        <f t="shared" si="44"/>
        <v>3412</v>
      </c>
      <c r="AS259" s="32">
        <f t="shared" si="45"/>
        <v>0.08</v>
      </c>
      <c r="AT259" s="37">
        <f t="shared" si="46"/>
        <v>0.18</v>
      </c>
      <c r="AU259" s="37">
        <f t="shared" si="47"/>
        <v>0.32</v>
      </c>
      <c r="AV259" s="33">
        <f t="shared" si="48"/>
        <v>0.32</v>
      </c>
      <c r="AW259" s="34" t="str">
        <f t="shared" si="49"/>
        <v>C1</v>
      </c>
      <c r="AY259" s="47">
        <v>3412</v>
      </c>
      <c r="AZ259" s="42">
        <v>0.08</v>
      </c>
      <c r="BA259" s="42">
        <v>0.2</v>
      </c>
      <c r="BB259" s="42">
        <v>0.32</v>
      </c>
      <c r="BC259" s="42">
        <v>0.37</v>
      </c>
      <c r="BD259" s="46" t="s">
        <v>117</v>
      </c>
    </row>
    <row r="260" spans="1:56" x14ac:dyDescent="0.55000000000000004">
      <c r="A260">
        <v>3413</v>
      </c>
      <c r="B260" t="s">
        <v>73</v>
      </c>
      <c r="C260">
        <v>7.0000000000000001E-3</v>
      </c>
      <c r="D260">
        <v>0</v>
      </c>
      <c r="E260" s="6">
        <v>8.6805555555555566E-2</v>
      </c>
      <c r="F260">
        <v>1.32</v>
      </c>
      <c r="G260">
        <v>0.02</v>
      </c>
      <c r="H260">
        <v>0.09</v>
      </c>
      <c r="J260">
        <v>3413</v>
      </c>
      <c r="K260" t="s">
        <v>73</v>
      </c>
      <c r="L260">
        <v>4.2999999999999997E-2</v>
      </c>
      <c r="M260">
        <v>0</v>
      </c>
      <c r="N260" s="6">
        <v>7.3611111111111113E-2</v>
      </c>
      <c r="O260">
        <v>2.2400000000000002</v>
      </c>
      <c r="P260">
        <v>0.1</v>
      </c>
      <c r="Q260">
        <v>0.21</v>
      </c>
      <c r="S260">
        <v>3413</v>
      </c>
      <c r="T260" t="s">
        <v>73</v>
      </c>
      <c r="U260">
        <v>0.125</v>
      </c>
      <c r="V260">
        <v>0</v>
      </c>
      <c r="W260" s="6">
        <v>8.6805555555555566E-2</v>
      </c>
      <c r="X260">
        <v>3.05</v>
      </c>
      <c r="Y260">
        <v>0.28000000000000003</v>
      </c>
      <c r="Z260">
        <v>0.36</v>
      </c>
      <c r="AB260">
        <v>3413</v>
      </c>
      <c r="AC260" t="s">
        <v>73</v>
      </c>
      <c r="AD260">
        <v>0.13100000000000001</v>
      </c>
      <c r="AE260">
        <v>0</v>
      </c>
      <c r="AF260" s="6">
        <v>6.5972222222222224E-2</v>
      </c>
      <c r="AG260">
        <v>3.09</v>
      </c>
      <c r="AH260">
        <v>0.28999999999999998</v>
      </c>
      <c r="AI260">
        <v>0.37</v>
      </c>
      <c r="AK260" s="35">
        <f t="shared" si="39"/>
        <v>3413</v>
      </c>
      <c r="AL260" s="32">
        <f t="shared" si="40"/>
        <v>0.09</v>
      </c>
      <c r="AM260" s="37">
        <f t="shared" si="41"/>
        <v>0.21</v>
      </c>
      <c r="AN260" s="37">
        <f t="shared" si="42"/>
        <v>0.36</v>
      </c>
      <c r="AO260" s="33">
        <f t="shared" si="43"/>
        <v>0.37</v>
      </c>
      <c r="AP260" s="36"/>
      <c r="AR260" s="31">
        <f t="shared" si="44"/>
        <v>3413</v>
      </c>
      <c r="AS260" s="32">
        <f t="shared" si="45"/>
        <v>0.09</v>
      </c>
      <c r="AT260" s="37">
        <f t="shared" si="46"/>
        <v>0.21</v>
      </c>
      <c r="AU260" s="37">
        <f t="shared" si="47"/>
        <v>0.36</v>
      </c>
      <c r="AV260" s="33">
        <f t="shared" si="48"/>
        <v>0.37</v>
      </c>
      <c r="AW260" s="34" t="str">
        <f t="shared" si="49"/>
        <v>C1</v>
      </c>
      <c r="AY260" s="47">
        <v>3413</v>
      </c>
      <c r="AZ260" s="42">
        <v>0.09</v>
      </c>
      <c r="BA260" s="42">
        <v>0.22</v>
      </c>
      <c r="BB260" s="42">
        <v>0.36</v>
      </c>
      <c r="BC260" s="42">
        <v>0.43</v>
      </c>
      <c r="BD260" s="46" t="s">
        <v>117</v>
      </c>
    </row>
    <row r="261" spans="1:56" x14ac:dyDescent="0.55000000000000004">
      <c r="A261">
        <v>3414</v>
      </c>
      <c r="B261" t="s">
        <v>73</v>
      </c>
      <c r="C261">
        <v>8.0000000000000002E-3</v>
      </c>
      <c r="D261">
        <v>0</v>
      </c>
      <c r="E261" s="6">
        <v>8.6805555555555566E-2</v>
      </c>
      <c r="F261">
        <v>1.58</v>
      </c>
      <c r="G261">
        <v>0.02</v>
      </c>
      <c r="H261">
        <v>0.09</v>
      </c>
      <c r="J261">
        <v>3414</v>
      </c>
      <c r="K261" t="s">
        <v>73</v>
      </c>
      <c r="L261">
        <v>4.9000000000000002E-2</v>
      </c>
      <c r="M261">
        <v>0</v>
      </c>
      <c r="N261" s="6">
        <v>7.2916666666666671E-2</v>
      </c>
      <c r="O261">
        <v>2.68</v>
      </c>
      <c r="P261">
        <v>0.09</v>
      </c>
      <c r="Q261">
        <v>0.2</v>
      </c>
      <c r="S261">
        <v>3414</v>
      </c>
      <c r="T261" t="s">
        <v>73</v>
      </c>
      <c r="U261">
        <v>0.14299999999999999</v>
      </c>
      <c r="V261">
        <v>0</v>
      </c>
      <c r="W261" s="6">
        <v>8.6805555555555566E-2</v>
      </c>
      <c r="X261">
        <v>3.64</v>
      </c>
      <c r="Y261">
        <v>0.26</v>
      </c>
      <c r="Z261">
        <v>0.35</v>
      </c>
      <c r="AB261">
        <v>3414</v>
      </c>
      <c r="AC261" t="s">
        <v>73</v>
      </c>
      <c r="AD261">
        <v>0.153</v>
      </c>
      <c r="AE261">
        <v>0</v>
      </c>
      <c r="AF261" s="6">
        <v>6.5972222222222224E-2</v>
      </c>
      <c r="AG261">
        <v>3.71</v>
      </c>
      <c r="AH261">
        <v>0.28000000000000003</v>
      </c>
      <c r="AI261">
        <v>0.36</v>
      </c>
      <c r="AK261" s="35">
        <f t="shared" si="39"/>
        <v>3414</v>
      </c>
      <c r="AL261" s="32">
        <f t="shared" si="40"/>
        <v>0.09</v>
      </c>
      <c r="AM261" s="37">
        <f t="shared" si="41"/>
        <v>0.2</v>
      </c>
      <c r="AN261" s="37">
        <f t="shared" si="42"/>
        <v>0.35</v>
      </c>
      <c r="AO261" s="33">
        <f t="shared" si="43"/>
        <v>0.36</v>
      </c>
      <c r="AP261" s="36"/>
      <c r="AR261" s="31">
        <f t="shared" si="44"/>
        <v>3414</v>
      </c>
      <c r="AS261" s="32">
        <f t="shared" si="45"/>
        <v>0.09</v>
      </c>
      <c r="AT261" s="37">
        <f t="shared" si="46"/>
        <v>0.2</v>
      </c>
      <c r="AU261" s="37">
        <f t="shared" si="47"/>
        <v>0.35</v>
      </c>
      <c r="AV261" s="33">
        <f t="shared" si="48"/>
        <v>0.36</v>
      </c>
      <c r="AW261" s="34" t="str">
        <f t="shared" si="49"/>
        <v>C1</v>
      </c>
      <c r="AY261" s="47">
        <v>3414</v>
      </c>
      <c r="AZ261" s="42">
        <v>0.09</v>
      </c>
      <c r="BA261" s="42">
        <v>0.22</v>
      </c>
      <c r="BB261" s="42">
        <v>0.36</v>
      </c>
      <c r="BC261" s="42">
        <v>0.42</v>
      </c>
      <c r="BD261" s="46" t="s">
        <v>117</v>
      </c>
    </row>
    <row r="262" spans="1:56" x14ac:dyDescent="0.55000000000000004">
      <c r="A262">
        <v>3415</v>
      </c>
      <c r="B262" t="s">
        <v>73</v>
      </c>
      <c r="C262">
        <v>2.4E-2</v>
      </c>
      <c r="D262">
        <v>0</v>
      </c>
      <c r="E262" s="6">
        <v>8.6805555555555566E-2</v>
      </c>
      <c r="F262">
        <v>2.21</v>
      </c>
      <c r="G262">
        <v>0.04</v>
      </c>
      <c r="H262">
        <v>0.14000000000000001</v>
      </c>
      <c r="J262">
        <v>3415</v>
      </c>
      <c r="K262" t="s">
        <v>73</v>
      </c>
      <c r="L262">
        <v>0.113</v>
      </c>
      <c r="M262">
        <v>0</v>
      </c>
      <c r="N262" s="6">
        <v>6.9444444444444434E-2</v>
      </c>
      <c r="O262">
        <v>3.47</v>
      </c>
      <c r="P262">
        <v>0.2</v>
      </c>
      <c r="Q262">
        <v>0.31</v>
      </c>
      <c r="S262">
        <v>3415</v>
      </c>
      <c r="T262" t="s">
        <v>73</v>
      </c>
      <c r="U262">
        <v>0.25600000000000001</v>
      </c>
      <c r="V262">
        <v>0</v>
      </c>
      <c r="W262" s="6">
        <v>8.6805555555555566E-2</v>
      </c>
      <c r="X262">
        <v>4.33</v>
      </c>
      <c r="Y262">
        <v>0.46</v>
      </c>
      <c r="Z262">
        <v>0.48</v>
      </c>
      <c r="AB262">
        <v>3415</v>
      </c>
      <c r="AC262" t="s">
        <v>73</v>
      </c>
      <c r="AD262">
        <v>0.33300000000000002</v>
      </c>
      <c r="AE262">
        <v>0</v>
      </c>
      <c r="AF262" s="6">
        <v>6.5972222222222224E-2</v>
      </c>
      <c r="AG262">
        <v>4.62</v>
      </c>
      <c r="AH262">
        <v>0.6</v>
      </c>
      <c r="AI262">
        <v>0.56000000000000005</v>
      </c>
      <c r="AK262" s="35">
        <f t="shared" si="39"/>
        <v>3415</v>
      </c>
      <c r="AL262" s="32">
        <f t="shared" si="40"/>
        <v>0.14000000000000001</v>
      </c>
      <c r="AM262" s="37">
        <f t="shared" si="41"/>
        <v>0.31</v>
      </c>
      <c r="AN262" s="37">
        <f t="shared" si="42"/>
        <v>0.48</v>
      </c>
      <c r="AO262" s="33">
        <f t="shared" si="43"/>
        <v>0.56000000000000005</v>
      </c>
      <c r="AP262" s="36"/>
      <c r="AR262" s="31">
        <f t="shared" si="44"/>
        <v>3415</v>
      </c>
      <c r="AS262" s="32">
        <f t="shared" si="45"/>
        <v>0.14000000000000001</v>
      </c>
      <c r="AT262" s="37">
        <f t="shared" si="46"/>
        <v>0.31</v>
      </c>
      <c r="AU262" s="37">
        <f t="shared" si="47"/>
        <v>0.48</v>
      </c>
      <c r="AV262" s="33">
        <f t="shared" si="48"/>
        <v>0.56000000000000005</v>
      </c>
      <c r="AW262" s="34" t="str">
        <f t="shared" si="49"/>
        <v>C2</v>
      </c>
      <c r="AY262" s="47">
        <v>3415</v>
      </c>
      <c r="AZ262" s="42">
        <v>0.14000000000000001</v>
      </c>
      <c r="BA262" s="42">
        <v>0.34</v>
      </c>
      <c r="BB262" s="42">
        <v>0.56000000000000005</v>
      </c>
      <c r="BC262" s="42">
        <v>0.67</v>
      </c>
      <c r="BD262" s="46" t="s">
        <v>116</v>
      </c>
    </row>
    <row r="263" spans="1:56" x14ac:dyDescent="0.55000000000000004">
      <c r="A263">
        <v>3416</v>
      </c>
      <c r="B263" t="s">
        <v>73</v>
      </c>
      <c r="C263">
        <v>1.6E-2</v>
      </c>
      <c r="D263">
        <v>0</v>
      </c>
      <c r="E263" s="6">
        <v>7.9861111111111105E-2</v>
      </c>
      <c r="F263">
        <v>2.06</v>
      </c>
      <c r="G263">
        <v>0.1</v>
      </c>
      <c r="H263">
        <v>0.21</v>
      </c>
      <c r="J263">
        <v>3416</v>
      </c>
      <c r="K263" t="s">
        <v>73</v>
      </c>
      <c r="L263">
        <v>6.6000000000000003E-2</v>
      </c>
      <c r="M263">
        <v>0</v>
      </c>
      <c r="N263" s="6">
        <v>6.5972222222222224E-2</v>
      </c>
      <c r="O263">
        <v>3.07</v>
      </c>
      <c r="P263">
        <v>0.42</v>
      </c>
      <c r="Q263">
        <v>0.45</v>
      </c>
      <c r="S263">
        <v>3416</v>
      </c>
      <c r="T263" t="s">
        <v>73</v>
      </c>
      <c r="U263">
        <v>0.107</v>
      </c>
      <c r="V263">
        <v>0</v>
      </c>
      <c r="W263" s="6">
        <v>8.6805555555555566E-2</v>
      </c>
      <c r="X263">
        <v>3.46</v>
      </c>
      <c r="Y263">
        <v>0.68</v>
      </c>
      <c r="Z263">
        <v>0.61</v>
      </c>
      <c r="AB263">
        <v>3416</v>
      </c>
      <c r="AC263" t="s">
        <v>73</v>
      </c>
      <c r="AD263">
        <v>0.17299999999999999</v>
      </c>
      <c r="AE263">
        <v>0</v>
      </c>
      <c r="AF263" s="6">
        <v>6.5972222222222224E-2</v>
      </c>
      <c r="AG263">
        <v>3.69</v>
      </c>
      <c r="AH263">
        <v>1.0900000000000001</v>
      </c>
      <c r="AI263">
        <v>1</v>
      </c>
      <c r="AK263" s="35">
        <f t="shared" si="39"/>
        <v>3416</v>
      </c>
      <c r="AL263" s="32">
        <f t="shared" si="40"/>
        <v>0.21</v>
      </c>
      <c r="AM263" s="37">
        <f t="shared" si="41"/>
        <v>0.45</v>
      </c>
      <c r="AN263" s="37">
        <f t="shared" si="42"/>
        <v>0.61</v>
      </c>
      <c r="AO263" s="33">
        <f t="shared" si="43"/>
        <v>1</v>
      </c>
      <c r="AP263" s="36"/>
      <c r="AR263" s="31">
        <f t="shared" si="44"/>
        <v>3416</v>
      </c>
      <c r="AS263" s="32">
        <f t="shared" si="45"/>
        <v>0.21</v>
      </c>
      <c r="AT263" s="37">
        <f t="shared" si="46"/>
        <v>0.45</v>
      </c>
      <c r="AU263" s="37">
        <f t="shared" si="47"/>
        <v>0.61</v>
      </c>
      <c r="AV263" s="33">
        <f t="shared" si="48"/>
        <v>1</v>
      </c>
      <c r="AW263" s="34" t="str">
        <f t="shared" si="49"/>
        <v>C3</v>
      </c>
      <c r="AY263" s="47">
        <v>3416</v>
      </c>
      <c r="AZ263" s="42">
        <v>0.22</v>
      </c>
      <c r="BA263" s="42">
        <v>0.53</v>
      </c>
      <c r="BB263" s="42">
        <v>1</v>
      </c>
      <c r="BC263" s="42">
        <v>1</v>
      </c>
      <c r="BD263" s="46" t="s">
        <v>118</v>
      </c>
    </row>
    <row r="264" spans="1:56" x14ac:dyDescent="0.55000000000000004">
      <c r="A264">
        <v>3417</v>
      </c>
      <c r="B264" t="s">
        <v>73</v>
      </c>
      <c r="C264">
        <v>2.5999999999999999E-2</v>
      </c>
      <c r="D264">
        <v>0</v>
      </c>
      <c r="E264" s="6">
        <v>8.6805555555555566E-2</v>
      </c>
      <c r="F264">
        <v>2.0099999999999998</v>
      </c>
      <c r="G264">
        <v>0.05</v>
      </c>
      <c r="H264">
        <v>0.16</v>
      </c>
      <c r="J264">
        <v>3417</v>
      </c>
      <c r="K264" t="s">
        <v>73</v>
      </c>
      <c r="L264">
        <v>0.122</v>
      </c>
      <c r="M264">
        <v>0</v>
      </c>
      <c r="N264" s="6">
        <v>6.9444444444444434E-2</v>
      </c>
      <c r="O264">
        <v>3.15</v>
      </c>
      <c r="P264">
        <v>0.26</v>
      </c>
      <c r="Q264">
        <v>0.35</v>
      </c>
      <c r="S264">
        <v>3417</v>
      </c>
      <c r="T264" t="s">
        <v>73</v>
      </c>
      <c r="U264">
        <v>0.27500000000000002</v>
      </c>
      <c r="V264">
        <v>0</v>
      </c>
      <c r="W264" s="6">
        <v>8.6805555555555566E-2</v>
      </c>
      <c r="X264">
        <v>3.9</v>
      </c>
      <c r="Y264">
        <v>0.57999999999999996</v>
      </c>
      <c r="Z264">
        <v>0.55000000000000004</v>
      </c>
      <c r="AB264">
        <v>3417</v>
      </c>
      <c r="AC264" t="s">
        <v>73</v>
      </c>
      <c r="AD264">
        <v>0.35899999999999999</v>
      </c>
      <c r="AE264">
        <v>0</v>
      </c>
      <c r="AF264" s="6">
        <v>6.5972222222222224E-2</v>
      </c>
      <c r="AG264">
        <v>4.1399999999999997</v>
      </c>
      <c r="AH264">
        <v>0.76</v>
      </c>
      <c r="AI264">
        <v>0.65</v>
      </c>
      <c r="AK264" s="35">
        <f t="shared" si="39"/>
        <v>3417</v>
      </c>
      <c r="AL264" s="32">
        <f t="shared" si="40"/>
        <v>0.16</v>
      </c>
      <c r="AM264" s="37">
        <f t="shared" si="41"/>
        <v>0.35</v>
      </c>
      <c r="AN264" s="37">
        <f t="shared" si="42"/>
        <v>0.55000000000000004</v>
      </c>
      <c r="AO264" s="33">
        <f t="shared" si="43"/>
        <v>0.65</v>
      </c>
      <c r="AP264" s="36"/>
      <c r="AR264" s="31">
        <f t="shared" si="44"/>
        <v>3417</v>
      </c>
      <c r="AS264" s="32">
        <f t="shared" si="45"/>
        <v>0.16</v>
      </c>
      <c r="AT264" s="37">
        <f t="shared" si="46"/>
        <v>0.35</v>
      </c>
      <c r="AU264" s="37">
        <f t="shared" si="47"/>
        <v>0.55000000000000004</v>
      </c>
      <c r="AV264" s="33">
        <f t="shared" si="48"/>
        <v>0.65</v>
      </c>
      <c r="AW264" s="34" t="str">
        <f t="shared" si="49"/>
        <v>C2</v>
      </c>
      <c r="AY264" s="47">
        <v>3417</v>
      </c>
      <c r="AZ264" s="42">
        <v>0.16</v>
      </c>
      <c r="BA264" s="42">
        <v>0.39</v>
      </c>
      <c r="BB264" s="42">
        <v>0.66</v>
      </c>
      <c r="BC264" s="42">
        <v>0.82</v>
      </c>
      <c r="BD264" s="46" t="s">
        <v>116</v>
      </c>
    </row>
    <row r="265" spans="1:56" x14ac:dyDescent="0.55000000000000004">
      <c r="A265">
        <v>3418</v>
      </c>
      <c r="B265" t="s">
        <v>73</v>
      </c>
      <c r="C265">
        <v>2.7E-2</v>
      </c>
      <c r="D265">
        <v>0</v>
      </c>
      <c r="E265" s="6">
        <v>8.6805555555555566E-2</v>
      </c>
      <c r="F265">
        <v>1.95</v>
      </c>
      <c r="G265">
        <v>0.06</v>
      </c>
      <c r="H265">
        <v>0.17</v>
      </c>
      <c r="J265">
        <v>3418</v>
      </c>
      <c r="K265" t="s">
        <v>73</v>
      </c>
      <c r="L265">
        <v>0.13</v>
      </c>
      <c r="M265">
        <v>0</v>
      </c>
      <c r="N265" s="6">
        <v>6.9444444444444434E-2</v>
      </c>
      <c r="O265">
        <v>3.06</v>
      </c>
      <c r="P265">
        <v>0.28999999999999998</v>
      </c>
      <c r="Q265">
        <v>0.37</v>
      </c>
      <c r="S265">
        <v>3418</v>
      </c>
      <c r="T265" t="s">
        <v>73</v>
      </c>
      <c r="U265">
        <v>0.29899999999999999</v>
      </c>
      <c r="V265">
        <v>0</v>
      </c>
      <c r="W265" s="6">
        <v>8.6805555555555566E-2</v>
      </c>
      <c r="X265">
        <v>3.78</v>
      </c>
      <c r="Y265">
        <v>0.68</v>
      </c>
      <c r="Z265">
        <v>0.6</v>
      </c>
      <c r="AB265">
        <v>3418</v>
      </c>
      <c r="AC265" t="s">
        <v>73</v>
      </c>
      <c r="AD265">
        <v>0.38700000000000001</v>
      </c>
      <c r="AE265">
        <v>0</v>
      </c>
      <c r="AF265" s="6">
        <v>6.5972222222222224E-2</v>
      </c>
      <c r="AG265">
        <v>3.97</v>
      </c>
      <c r="AH265">
        <v>0.87</v>
      </c>
      <c r="AI265">
        <v>0.73</v>
      </c>
      <c r="AK265" s="35">
        <f t="shared" si="39"/>
        <v>3418</v>
      </c>
      <c r="AL265" s="32">
        <f t="shared" si="40"/>
        <v>0.17</v>
      </c>
      <c r="AM265" s="37">
        <f t="shared" si="41"/>
        <v>0.37</v>
      </c>
      <c r="AN265" s="37">
        <f t="shared" si="42"/>
        <v>0.6</v>
      </c>
      <c r="AO265" s="33">
        <f t="shared" si="43"/>
        <v>0.73</v>
      </c>
      <c r="AP265" s="36"/>
      <c r="AR265" s="31">
        <f t="shared" si="44"/>
        <v>3418</v>
      </c>
      <c r="AS265" s="32">
        <f t="shared" si="45"/>
        <v>0.17</v>
      </c>
      <c r="AT265" s="37">
        <f t="shared" si="46"/>
        <v>0.37</v>
      </c>
      <c r="AU265" s="37">
        <f t="shared" si="47"/>
        <v>0.6</v>
      </c>
      <c r="AV265" s="33">
        <f t="shared" si="48"/>
        <v>0.73</v>
      </c>
      <c r="AW265" s="34" t="str">
        <f t="shared" si="49"/>
        <v>C2</v>
      </c>
      <c r="AY265" s="47">
        <v>3418</v>
      </c>
      <c r="AZ265" s="42">
        <v>0.17</v>
      </c>
      <c r="BA265" s="42">
        <v>0.41</v>
      </c>
      <c r="BB265" s="42">
        <v>0.73</v>
      </c>
      <c r="BC265" s="42">
        <v>1</v>
      </c>
      <c r="BD265" s="46" t="s">
        <v>116</v>
      </c>
    </row>
    <row r="266" spans="1:56" x14ac:dyDescent="0.55000000000000004">
      <c r="A266">
        <v>3419</v>
      </c>
      <c r="B266" t="s">
        <v>73</v>
      </c>
      <c r="C266">
        <v>2.8000000000000001E-2</v>
      </c>
      <c r="D266">
        <v>0</v>
      </c>
      <c r="E266" s="6">
        <v>8.6805555555555566E-2</v>
      </c>
      <c r="F266">
        <v>2.13</v>
      </c>
      <c r="G266">
        <v>0.06</v>
      </c>
      <c r="H266">
        <v>0.16</v>
      </c>
      <c r="J266">
        <v>3419</v>
      </c>
      <c r="K266" t="s">
        <v>73</v>
      </c>
      <c r="L266">
        <v>0.13600000000000001</v>
      </c>
      <c r="M266">
        <v>0</v>
      </c>
      <c r="N266" s="6">
        <v>6.9444444444444434E-2</v>
      </c>
      <c r="O266">
        <v>3.34</v>
      </c>
      <c r="P266">
        <v>0.3</v>
      </c>
      <c r="Q266">
        <v>0.36</v>
      </c>
      <c r="S266">
        <v>3419</v>
      </c>
      <c r="T266" t="s">
        <v>73</v>
      </c>
      <c r="U266">
        <v>0.313</v>
      </c>
      <c r="V266">
        <v>0</v>
      </c>
      <c r="W266" s="6">
        <v>8.6805555555555566E-2</v>
      </c>
      <c r="X266">
        <v>4.13</v>
      </c>
      <c r="Y266">
        <v>0.7</v>
      </c>
      <c r="Z266">
        <v>0.57999999999999996</v>
      </c>
      <c r="AB266">
        <v>3419</v>
      </c>
      <c r="AC266" t="s">
        <v>73</v>
      </c>
      <c r="AD266">
        <v>0.40600000000000003</v>
      </c>
      <c r="AE266">
        <v>0</v>
      </c>
      <c r="AF266" s="6">
        <v>6.5972222222222224E-2</v>
      </c>
      <c r="AG266">
        <v>4.34</v>
      </c>
      <c r="AH266">
        <v>0.9</v>
      </c>
      <c r="AI266">
        <v>0.7</v>
      </c>
      <c r="AK266" s="35">
        <f t="shared" si="39"/>
        <v>3419</v>
      </c>
      <c r="AL266" s="32">
        <f t="shared" si="40"/>
        <v>0.16</v>
      </c>
      <c r="AM266" s="37">
        <f t="shared" si="41"/>
        <v>0.36</v>
      </c>
      <c r="AN266" s="37">
        <f t="shared" si="42"/>
        <v>0.57999999999999996</v>
      </c>
      <c r="AO266" s="33">
        <f t="shared" si="43"/>
        <v>0.7</v>
      </c>
      <c r="AP266" s="36"/>
      <c r="AR266" s="31">
        <f t="shared" si="44"/>
        <v>3419</v>
      </c>
      <c r="AS266" s="32">
        <f t="shared" si="45"/>
        <v>0.16</v>
      </c>
      <c r="AT266" s="37">
        <f t="shared" si="46"/>
        <v>0.36</v>
      </c>
      <c r="AU266" s="37">
        <f t="shared" si="47"/>
        <v>0.57999999999999996</v>
      </c>
      <c r="AV266" s="33">
        <f t="shared" si="48"/>
        <v>0.7</v>
      </c>
      <c r="AW266" s="34" t="str">
        <f t="shared" si="49"/>
        <v>C2</v>
      </c>
      <c r="AY266" s="47">
        <v>3419</v>
      </c>
      <c r="AZ266" s="42">
        <v>0.16</v>
      </c>
      <c r="BA266" s="42">
        <v>0.4</v>
      </c>
      <c r="BB266" s="42">
        <v>0.71</v>
      </c>
      <c r="BC266" s="42">
        <v>0.89</v>
      </c>
      <c r="BD266" s="46" t="s">
        <v>116</v>
      </c>
    </row>
    <row r="267" spans="1:56" x14ac:dyDescent="0.55000000000000004">
      <c r="A267">
        <v>3420</v>
      </c>
      <c r="B267" t="s">
        <v>73</v>
      </c>
      <c r="C267">
        <v>2.9000000000000001E-2</v>
      </c>
      <c r="D267">
        <v>0</v>
      </c>
      <c r="E267" s="6">
        <v>8.6805555555555566E-2</v>
      </c>
      <c r="F267">
        <v>2.42</v>
      </c>
      <c r="G267">
        <v>0.05</v>
      </c>
      <c r="H267">
        <v>0.15</v>
      </c>
      <c r="J267">
        <v>3420</v>
      </c>
      <c r="K267" t="s">
        <v>73</v>
      </c>
      <c r="L267">
        <v>0.14099999999999999</v>
      </c>
      <c r="M267">
        <v>0</v>
      </c>
      <c r="N267" s="6">
        <v>7.013888888888889E-2</v>
      </c>
      <c r="O267">
        <v>3.83</v>
      </c>
      <c r="P267">
        <v>0.24</v>
      </c>
      <c r="Q267">
        <v>0.33</v>
      </c>
      <c r="S267">
        <v>3420</v>
      </c>
      <c r="T267" t="s">
        <v>73</v>
      </c>
      <c r="U267">
        <v>0.32400000000000001</v>
      </c>
      <c r="V267">
        <v>0</v>
      </c>
      <c r="W267" s="6">
        <v>8.6805555555555566E-2</v>
      </c>
      <c r="X267">
        <v>4.7699999999999996</v>
      </c>
      <c r="Y267">
        <v>0.55000000000000004</v>
      </c>
      <c r="Z267">
        <v>0.53</v>
      </c>
      <c r="AB267">
        <v>3420</v>
      </c>
      <c r="AC267" t="s">
        <v>73</v>
      </c>
      <c r="AD267">
        <v>0.42099999999999999</v>
      </c>
      <c r="AE267">
        <v>0</v>
      </c>
      <c r="AF267" s="6">
        <v>6.5972222222222224E-2</v>
      </c>
      <c r="AG267">
        <v>4.9400000000000004</v>
      </c>
      <c r="AH267">
        <v>0.72</v>
      </c>
      <c r="AI267">
        <v>0.81</v>
      </c>
      <c r="AK267" s="35">
        <f t="shared" si="39"/>
        <v>3420</v>
      </c>
      <c r="AL267" s="32">
        <f t="shared" si="40"/>
        <v>0.15</v>
      </c>
      <c r="AM267" s="37">
        <f t="shared" si="41"/>
        <v>0.33</v>
      </c>
      <c r="AN267" s="37">
        <f t="shared" si="42"/>
        <v>0.53</v>
      </c>
      <c r="AO267" s="33">
        <f t="shared" si="43"/>
        <v>0.81</v>
      </c>
      <c r="AP267" s="36"/>
      <c r="AR267" s="31">
        <f t="shared" si="44"/>
        <v>3420</v>
      </c>
      <c r="AS267" s="32">
        <f t="shared" si="45"/>
        <v>0.15</v>
      </c>
      <c r="AT267" s="37">
        <f t="shared" si="46"/>
        <v>0.33</v>
      </c>
      <c r="AU267" s="37">
        <f t="shared" si="47"/>
        <v>0.53</v>
      </c>
      <c r="AV267" s="33">
        <f t="shared" si="48"/>
        <v>0.81</v>
      </c>
      <c r="AW267" s="34" t="str">
        <f t="shared" si="49"/>
        <v>C2</v>
      </c>
      <c r="AY267" s="47">
        <v>3420</v>
      </c>
      <c r="AZ267" s="42">
        <v>0.15</v>
      </c>
      <c r="BA267" s="42">
        <v>0.37</v>
      </c>
      <c r="BB267" s="42">
        <v>0.82</v>
      </c>
      <c r="BC267" s="42">
        <v>0.89</v>
      </c>
      <c r="BD267" s="46" t="s">
        <v>116</v>
      </c>
    </row>
    <row r="268" spans="1:56" x14ac:dyDescent="0.55000000000000004">
      <c r="A268">
        <v>3421</v>
      </c>
      <c r="B268" t="s">
        <v>73</v>
      </c>
      <c r="C268">
        <v>4.4999999999999998E-2</v>
      </c>
      <c r="D268">
        <v>0</v>
      </c>
      <c r="E268" s="6">
        <v>8.6805555555555566E-2</v>
      </c>
      <c r="F268">
        <v>2.2000000000000002</v>
      </c>
      <c r="G268">
        <v>0.11</v>
      </c>
      <c r="H268">
        <v>0.22</v>
      </c>
      <c r="J268">
        <v>3421</v>
      </c>
      <c r="K268" t="s">
        <v>73</v>
      </c>
      <c r="L268">
        <v>0.21</v>
      </c>
      <c r="M268">
        <v>0</v>
      </c>
      <c r="N268" s="6">
        <v>6.9444444444444434E-2</v>
      </c>
      <c r="O268">
        <v>3.37</v>
      </c>
      <c r="P268">
        <v>0.49</v>
      </c>
      <c r="Q268">
        <v>0.5</v>
      </c>
      <c r="S268">
        <v>3421</v>
      </c>
      <c r="T268" t="s">
        <v>73</v>
      </c>
      <c r="U268">
        <v>0.42099999999999999</v>
      </c>
      <c r="V268">
        <v>0</v>
      </c>
      <c r="W268" s="6">
        <v>8.6805555555555566E-2</v>
      </c>
      <c r="X268">
        <v>3.87</v>
      </c>
      <c r="Y268">
        <v>0.99</v>
      </c>
      <c r="Z268">
        <v>0.81</v>
      </c>
      <c r="AB268">
        <v>3421</v>
      </c>
      <c r="AC268" t="s">
        <v>73</v>
      </c>
      <c r="AD268">
        <v>0.59699999999999998</v>
      </c>
      <c r="AE268">
        <v>0</v>
      </c>
      <c r="AF268" s="6">
        <v>6.5972222222222224E-2</v>
      </c>
      <c r="AG268">
        <v>4.75</v>
      </c>
      <c r="AH268">
        <v>1.4</v>
      </c>
      <c r="AI268">
        <v>1</v>
      </c>
      <c r="AK268" s="35">
        <f t="shared" si="39"/>
        <v>3421</v>
      </c>
      <c r="AL268" s="32">
        <f t="shared" si="40"/>
        <v>0.22</v>
      </c>
      <c r="AM268" s="37">
        <f t="shared" si="41"/>
        <v>0.5</v>
      </c>
      <c r="AN268" s="37">
        <f t="shared" si="42"/>
        <v>0.81</v>
      </c>
      <c r="AO268" s="33">
        <f t="shared" si="43"/>
        <v>1</v>
      </c>
      <c r="AP268" s="36"/>
      <c r="AR268" s="31">
        <f t="shared" si="44"/>
        <v>3421</v>
      </c>
      <c r="AS268" s="32">
        <f t="shared" si="45"/>
        <v>0.22</v>
      </c>
      <c r="AT268" s="37">
        <f t="shared" si="46"/>
        <v>0.5</v>
      </c>
      <c r="AU268" s="37">
        <f t="shared" si="47"/>
        <v>0.81</v>
      </c>
      <c r="AV268" s="33">
        <f t="shared" si="48"/>
        <v>1</v>
      </c>
      <c r="AW268" s="34" t="str">
        <f t="shared" si="49"/>
        <v>C3</v>
      </c>
      <c r="AY268" s="47">
        <v>3421</v>
      </c>
      <c r="AZ268" s="42">
        <v>0.23</v>
      </c>
      <c r="BA268" s="42">
        <v>0.57999999999999996</v>
      </c>
      <c r="BB268" s="42">
        <v>1</v>
      </c>
      <c r="BC268" s="42">
        <v>1</v>
      </c>
      <c r="BD268" s="46" t="s">
        <v>118</v>
      </c>
    </row>
    <row r="269" spans="1:56" x14ac:dyDescent="0.55000000000000004">
      <c r="A269">
        <v>3422</v>
      </c>
      <c r="B269" t="s">
        <v>73</v>
      </c>
      <c r="C269">
        <v>1E-3</v>
      </c>
      <c r="D269">
        <v>0</v>
      </c>
      <c r="E269" s="6">
        <v>8.6805555555555566E-2</v>
      </c>
      <c r="F269">
        <v>0.23</v>
      </c>
      <c r="G269">
        <v>0.01</v>
      </c>
      <c r="H269">
        <v>0.1</v>
      </c>
      <c r="J269">
        <v>3422</v>
      </c>
      <c r="K269" t="s">
        <v>73</v>
      </c>
      <c r="L269">
        <v>6.0000000000000001E-3</v>
      </c>
      <c r="M269">
        <v>0</v>
      </c>
      <c r="N269" s="6">
        <v>7.9861111111111105E-2</v>
      </c>
      <c r="O269">
        <v>0.47</v>
      </c>
      <c r="P269">
        <v>0.06</v>
      </c>
      <c r="Q269">
        <v>0.24</v>
      </c>
      <c r="S269">
        <v>3422</v>
      </c>
      <c r="T269" t="s">
        <v>73</v>
      </c>
      <c r="U269">
        <v>0.02</v>
      </c>
      <c r="V269">
        <v>0</v>
      </c>
      <c r="W269" s="6">
        <v>8.6805555555555566E-2</v>
      </c>
      <c r="X269">
        <v>0.66</v>
      </c>
      <c r="Y269">
        <v>0.18</v>
      </c>
      <c r="Z269">
        <v>0.45</v>
      </c>
      <c r="AB269">
        <v>3422</v>
      </c>
      <c r="AC269" t="s">
        <v>73</v>
      </c>
      <c r="AD269">
        <v>1.9E-2</v>
      </c>
      <c r="AE269">
        <v>0</v>
      </c>
      <c r="AF269" s="6">
        <v>6.9444444444444434E-2</v>
      </c>
      <c r="AG269">
        <v>0.64</v>
      </c>
      <c r="AH269">
        <v>0.17</v>
      </c>
      <c r="AI269">
        <v>0.43</v>
      </c>
      <c r="AK269" s="35">
        <f t="shared" si="39"/>
        <v>3422</v>
      </c>
      <c r="AL269" s="32">
        <f t="shared" si="40"/>
        <v>0.1</v>
      </c>
      <c r="AM269" s="37">
        <f t="shared" si="41"/>
        <v>0.24</v>
      </c>
      <c r="AN269" s="37">
        <f t="shared" si="42"/>
        <v>0.45</v>
      </c>
      <c r="AO269" s="33">
        <f t="shared" si="43"/>
        <v>0.43</v>
      </c>
      <c r="AP269" s="36"/>
      <c r="AR269" s="31">
        <f t="shared" si="44"/>
        <v>3422</v>
      </c>
      <c r="AS269" s="32">
        <f t="shared" si="45"/>
        <v>0.1</v>
      </c>
      <c r="AT269" s="37">
        <f t="shared" si="46"/>
        <v>0.24</v>
      </c>
      <c r="AU269" s="37">
        <f t="shared" si="47"/>
        <v>0.45</v>
      </c>
      <c r="AV269" s="33">
        <f t="shared" si="48"/>
        <v>0.43</v>
      </c>
      <c r="AW269" s="34" t="str">
        <f t="shared" si="49"/>
        <v>C2</v>
      </c>
      <c r="AY269" s="47">
        <v>3422</v>
      </c>
      <c r="AZ269" s="42">
        <v>0.1</v>
      </c>
      <c r="BA269" s="42">
        <v>0.25</v>
      </c>
      <c r="BB269" s="42">
        <v>0.4</v>
      </c>
      <c r="BC269" s="42">
        <v>0.47</v>
      </c>
      <c r="BD269" s="46" t="s">
        <v>116</v>
      </c>
    </row>
    <row r="270" spans="1:56" x14ac:dyDescent="0.55000000000000004">
      <c r="A270">
        <v>3423</v>
      </c>
      <c r="B270" t="s">
        <v>73</v>
      </c>
      <c r="C270">
        <v>4.0000000000000001E-3</v>
      </c>
      <c r="D270">
        <v>0</v>
      </c>
      <c r="E270" s="6">
        <v>8.6805555555555566E-2</v>
      </c>
      <c r="F270">
        <v>0.66</v>
      </c>
      <c r="G270">
        <v>0.04</v>
      </c>
      <c r="H270">
        <v>0.14000000000000001</v>
      </c>
      <c r="J270">
        <v>3423</v>
      </c>
      <c r="K270" t="s">
        <v>73</v>
      </c>
      <c r="L270">
        <v>2.1999999999999999E-2</v>
      </c>
      <c r="M270">
        <v>0</v>
      </c>
      <c r="N270" s="6">
        <v>7.9861111111111105E-2</v>
      </c>
      <c r="O270">
        <v>1.07</v>
      </c>
      <c r="P270">
        <v>0.23</v>
      </c>
      <c r="Q270">
        <v>0.33</v>
      </c>
      <c r="S270">
        <v>3423</v>
      </c>
      <c r="T270" t="s">
        <v>73</v>
      </c>
      <c r="U270">
        <v>6.3E-2</v>
      </c>
      <c r="V270">
        <v>0</v>
      </c>
      <c r="W270" s="6">
        <v>8.6805555555555566E-2</v>
      </c>
      <c r="X270">
        <v>1.42</v>
      </c>
      <c r="Y270">
        <v>0.68</v>
      </c>
      <c r="Z270">
        <v>0.61</v>
      </c>
      <c r="AB270">
        <v>3423</v>
      </c>
      <c r="AC270" t="s">
        <v>73</v>
      </c>
      <c r="AD270">
        <v>0.06</v>
      </c>
      <c r="AE270">
        <v>0</v>
      </c>
      <c r="AF270" s="6">
        <v>6.9444444444444434E-2</v>
      </c>
      <c r="AG270">
        <v>1.4</v>
      </c>
      <c r="AH270">
        <v>0.64</v>
      </c>
      <c r="AI270">
        <v>0.57999999999999996</v>
      </c>
      <c r="AK270" s="35">
        <f t="shared" si="39"/>
        <v>3423</v>
      </c>
      <c r="AL270" s="32">
        <f t="shared" si="40"/>
        <v>0.14000000000000001</v>
      </c>
      <c r="AM270" s="37">
        <f t="shared" si="41"/>
        <v>0.33</v>
      </c>
      <c r="AN270" s="37">
        <f t="shared" si="42"/>
        <v>0.61</v>
      </c>
      <c r="AO270" s="33">
        <f t="shared" si="43"/>
        <v>0.57999999999999996</v>
      </c>
      <c r="AP270" s="36"/>
      <c r="AR270" s="31">
        <f t="shared" si="44"/>
        <v>3423</v>
      </c>
      <c r="AS270" s="32">
        <f t="shared" si="45"/>
        <v>0.14000000000000001</v>
      </c>
      <c r="AT270" s="37">
        <f t="shared" si="46"/>
        <v>0.33</v>
      </c>
      <c r="AU270" s="37">
        <f t="shared" si="47"/>
        <v>0.61</v>
      </c>
      <c r="AV270" s="33">
        <f t="shared" si="48"/>
        <v>0.57999999999999996</v>
      </c>
      <c r="AW270" s="34" t="str">
        <f t="shared" si="49"/>
        <v>C2</v>
      </c>
      <c r="AY270" s="47">
        <v>3423</v>
      </c>
      <c r="AZ270" s="42">
        <v>0.14000000000000001</v>
      </c>
      <c r="BA270" s="42">
        <v>0.34</v>
      </c>
      <c r="BB270" s="42">
        <v>0.54</v>
      </c>
      <c r="BC270" s="42">
        <v>0.65</v>
      </c>
      <c r="BD270" s="46" t="s">
        <v>116</v>
      </c>
    </row>
    <row r="271" spans="1:56" x14ac:dyDescent="0.55000000000000004">
      <c r="A271">
        <v>3424</v>
      </c>
      <c r="B271" t="s">
        <v>73</v>
      </c>
      <c r="C271">
        <v>4.0000000000000001E-3</v>
      </c>
      <c r="D271">
        <v>0</v>
      </c>
      <c r="E271" s="6">
        <v>8.6805555555555566E-2</v>
      </c>
      <c r="F271">
        <v>1.45</v>
      </c>
      <c r="G271">
        <v>0.01</v>
      </c>
      <c r="H271">
        <v>0.08</v>
      </c>
      <c r="J271">
        <v>3424</v>
      </c>
      <c r="K271" t="s">
        <v>73</v>
      </c>
      <c r="L271">
        <v>2.1999999999999999E-2</v>
      </c>
      <c r="M271">
        <v>0</v>
      </c>
      <c r="N271" s="6">
        <v>7.9861111111111105E-2</v>
      </c>
      <c r="O271">
        <v>2.38</v>
      </c>
      <c r="P271">
        <v>7.0000000000000007E-2</v>
      </c>
      <c r="Q271">
        <v>0.19</v>
      </c>
      <c r="S271">
        <v>3424</v>
      </c>
      <c r="T271" t="s">
        <v>73</v>
      </c>
      <c r="U271">
        <v>6.3E-2</v>
      </c>
      <c r="V271">
        <v>0</v>
      </c>
      <c r="W271" s="6">
        <v>8.6805555555555566E-2</v>
      </c>
      <c r="X271">
        <v>3.26</v>
      </c>
      <c r="Y271">
        <v>0.22</v>
      </c>
      <c r="Z271">
        <v>0.32</v>
      </c>
      <c r="AB271">
        <v>3424</v>
      </c>
      <c r="AC271" t="s">
        <v>73</v>
      </c>
      <c r="AD271">
        <v>0.06</v>
      </c>
      <c r="AE271">
        <v>0</v>
      </c>
      <c r="AF271" s="6">
        <v>7.013888888888889E-2</v>
      </c>
      <c r="AG271">
        <v>3.2</v>
      </c>
      <c r="AH271">
        <v>0.21</v>
      </c>
      <c r="AI271">
        <v>0.31</v>
      </c>
      <c r="AK271" s="35">
        <f t="shared" si="39"/>
        <v>3424</v>
      </c>
      <c r="AL271" s="32">
        <f t="shared" si="40"/>
        <v>0.08</v>
      </c>
      <c r="AM271" s="37">
        <f t="shared" si="41"/>
        <v>0.19</v>
      </c>
      <c r="AN271" s="37">
        <f t="shared" si="42"/>
        <v>0.32</v>
      </c>
      <c r="AO271" s="33">
        <f t="shared" si="43"/>
        <v>0.31</v>
      </c>
      <c r="AP271" s="36"/>
      <c r="AR271" s="31">
        <f t="shared" si="44"/>
        <v>3424</v>
      </c>
      <c r="AS271" s="32">
        <f t="shared" si="45"/>
        <v>0.08</v>
      </c>
      <c r="AT271" s="37">
        <f t="shared" si="46"/>
        <v>0.19</v>
      </c>
      <c r="AU271" s="37">
        <f t="shared" si="47"/>
        <v>0.32</v>
      </c>
      <c r="AV271" s="33">
        <f t="shared" si="48"/>
        <v>0.31</v>
      </c>
      <c r="AW271" s="34" t="str">
        <f t="shared" si="49"/>
        <v>C2</v>
      </c>
      <c r="AY271" s="47">
        <v>3424</v>
      </c>
      <c r="AZ271" s="42">
        <v>0.08</v>
      </c>
      <c r="BA271" s="42">
        <v>0.19</v>
      </c>
      <c r="BB271" s="42">
        <v>0.28999999999999998</v>
      </c>
      <c r="BC271" s="42">
        <v>0.34</v>
      </c>
      <c r="BD271" s="46" t="s">
        <v>116</v>
      </c>
    </row>
    <row r="272" spans="1:56" x14ac:dyDescent="0.55000000000000004">
      <c r="A272">
        <v>3425</v>
      </c>
      <c r="B272" t="s">
        <v>73</v>
      </c>
      <c r="C272">
        <v>0</v>
      </c>
      <c r="D272">
        <v>0</v>
      </c>
      <c r="E272" s="6">
        <v>0</v>
      </c>
      <c r="F272">
        <v>0</v>
      </c>
      <c r="G272">
        <v>0</v>
      </c>
      <c r="H272">
        <v>0.05</v>
      </c>
      <c r="J272">
        <v>3425</v>
      </c>
      <c r="K272" t="s">
        <v>73</v>
      </c>
      <c r="L272">
        <v>0</v>
      </c>
      <c r="M272">
        <v>0</v>
      </c>
      <c r="N272" s="6">
        <v>0</v>
      </c>
      <c r="O272">
        <v>0</v>
      </c>
      <c r="P272">
        <v>0</v>
      </c>
      <c r="Q272">
        <v>0.1</v>
      </c>
      <c r="S272">
        <v>3425</v>
      </c>
      <c r="T272" t="s">
        <v>73</v>
      </c>
      <c r="U272">
        <v>0</v>
      </c>
      <c r="V272">
        <v>0</v>
      </c>
      <c r="W272" s="6">
        <v>0</v>
      </c>
      <c r="X272">
        <v>0</v>
      </c>
      <c r="Y272">
        <v>0</v>
      </c>
      <c r="Z272">
        <v>0.14000000000000001</v>
      </c>
      <c r="AB272">
        <v>3425</v>
      </c>
      <c r="AC272" t="s">
        <v>73</v>
      </c>
      <c r="AD272">
        <v>0</v>
      </c>
      <c r="AE272">
        <v>0</v>
      </c>
      <c r="AF272" s="6">
        <v>0</v>
      </c>
      <c r="AG272">
        <v>0</v>
      </c>
      <c r="AH272">
        <v>0</v>
      </c>
      <c r="AI272">
        <v>0.17</v>
      </c>
      <c r="AK272" s="35">
        <f t="shared" si="39"/>
        <v>3425</v>
      </c>
      <c r="AL272" s="32">
        <f t="shared" si="40"/>
        <v>0.05</v>
      </c>
      <c r="AM272" s="37">
        <f t="shared" si="41"/>
        <v>0.1</v>
      </c>
      <c r="AN272" s="37">
        <f t="shared" si="42"/>
        <v>0.14000000000000001</v>
      </c>
      <c r="AO272" s="33">
        <f t="shared" si="43"/>
        <v>0.17</v>
      </c>
      <c r="AP272" s="36"/>
      <c r="AR272" s="31">
        <f t="shared" si="44"/>
        <v>3425</v>
      </c>
      <c r="AS272" s="32">
        <f t="shared" si="45"/>
        <v>0.05</v>
      </c>
      <c r="AT272" s="37">
        <f t="shared" si="46"/>
        <v>0.1</v>
      </c>
      <c r="AU272" s="37">
        <f t="shared" si="47"/>
        <v>0.14000000000000001</v>
      </c>
      <c r="AV272" s="33">
        <f t="shared" si="48"/>
        <v>0.17</v>
      </c>
      <c r="AW272" s="34" t="str">
        <f t="shared" si="49"/>
        <v>C2</v>
      </c>
      <c r="AY272" s="47">
        <v>3425</v>
      </c>
      <c r="AZ272" s="42">
        <v>0.05</v>
      </c>
      <c r="BA272" s="42">
        <v>0.11</v>
      </c>
      <c r="BB272" s="42">
        <v>0.17</v>
      </c>
      <c r="BC272" s="42">
        <v>0.19</v>
      </c>
      <c r="BD272" s="46" t="s">
        <v>116</v>
      </c>
    </row>
    <row r="273" spans="1:56" x14ac:dyDescent="0.55000000000000004">
      <c r="A273">
        <v>3426</v>
      </c>
      <c r="B273" t="s">
        <v>73</v>
      </c>
      <c r="C273">
        <v>0.02</v>
      </c>
      <c r="D273">
        <v>0</v>
      </c>
      <c r="E273" s="6">
        <v>8.6805555555555566E-2</v>
      </c>
      <c r="F273">
        <v>1.81</v>
      </c>
      <c r="G273">
        <v>0.02</v>
      </c>
      <c r="H273">
        <v>0.11</v>
      </c>
      <c r="J273">
        <v>3426</v>
      </c>
      <c r="K273" t="s">
        <v>73</v>
      </c>
      <c r="L273">
        <v>9.1999999999999998E-2</v>
      </c>
      <c r="M273">
        <v>0</v>
      </c>
      <c r="N273" s="6">
        <v>6.9444444444444434E-2</v>
      </c>
      <c r="O273">
        <v>2.85</v>
      </c>
      <c r="P273">
        <v>0.08</v>
      </c>
      <c r="Q273">
        <v>0.22</v>
      </c>
      <c r="S273">
        <v>3426</v>
      </c>
      <c r="T273" t="s">
        <v>73</v>
      </c>
      <c r="U273">
        <v>0.20599999999999999</v>
      </c>
      <c r="V273">
        <v>0</v>
      </c>
      <c r="W273" s="6">
        <v>8.6805555555555566E-2</v>
      </c>
      <c r="X273">
        <v>3.47</v>
      </c>
      <c r="Y273">
        <v>0.18</v>
      </c>
      <c r="Z273">
        <v>0.34</v>
      </c>
      <c r="AB273">
        <v>3426</v>
      </c>
      <c r="AC273" t="s">
        <v>73</v>
      </c>
      <c r="AD273">
        <v>0.26600000000000001</v>
      </c>
      <c r="AE273">
        <v>0</v>
      </c>
      <c r="AF273" s="6">
        <v>6.5972222222222224E-2</v>
      </c>
      <c r="AG273">
        <v>3.83</v>
      </c>
      <c r="AH273">
        <v>0.24</v>
      </c>
      <c r="AI273">
        <v>0.38</v>
      </c>
      <c r="AK273" s="35">
        <f t="shared" si="39"/>
        <v>3426</v>
      </c>
      <c r="AL273" s="32">
        <f t="shared" si="40"/>
        <v>0.11</v>
      </c>
      <c r="AM273" s="37">
        <f t="shared" si="41"/>
        <v>0.22</v>
      </c>
      <c r="AN273" s="37">
        <f t="shared" si="42"/>
        <v>0.34</v>
      </c>
      <c r="AO273" s="33">
        <f t="shared" si="43"/>
        <v>0.38</v>
      </c>
      <c r="AP273" s="36"/>
      <c r="AR273" s="31">
        <f t="shared" si="44"/>
        <v>3426</v>
      </c>
      <c r="AS273" s="32">
        <f t="shared" si="45"/>
        <v>0.11</v>
      </c>
      <c r="AT273" s="37">
        <f t="shared" si="46"/>
        <v>0.22</v>
      </c>
      <c r="AU273" s="37">
        <f t="shared" si="47"/>
        <v>0.34</v>
      </c>
      <c r="AV273" s="33">
        <f t="shared" si="48"/>
        <v>0.38</v>
      </c>
      <c r="AW273" s="34" t="str">
        <f t="shared" si="49"/>
        <v>C1</v>
      </c>
      <c r="AY273" s="47">
        <v>3426</v>
      </c>
      <c r="AZ273" s="42">
        <v>0.11</v>
      </c>
      <c r="BA273" s="42">
        <v>0.24</v>
      </c>
      <c r="BB273" s="42">
        <v>0.39</v>
      </c>
      <c r="BC273" s="42">
        <v>0.45</v>
      </c>
      <c r="BD273" s="46" t="s">
        <v>117</v>
      </c>
    </row>
    <row r="274" spans="1:56" x14ac:dyDescent="0.55000000000000004">
      <c r="A274">
        <v>3427</v>
      </c>
      <c r="B274" t="s">
        <v>73</v>
      </c>
      <c r="C274">
        <v>1.2E-2</v>
      </c>
      <c r="D274">
        <v>0</v>
      </c>
      <c r="E274" s="6">
        <v>8.6805555555555566E-2</v>
      </c>
      <c r="F274">
        <v>1.9</v>
      </c>
      <c r="G274">
        <v>0.05</v>
      </c>
      <c r="H274">
        <v>0.15</v>
      </c>
      <c r="J274">
        <v>3427</v>
      </c>
      <c r="K274" t="s">
        <v>73</v>
      </c>
      <c r="L274">
        <v>6.3E-2</v>
      </c>
      <c r="M274">
        <v>0</v>
      </c>
      <c r="N274" s="6">
        <v>6.9444444444444434E-2</v>
      </c>
      <c r="O274">
        <v>3.05</v>
      </c>
      <c r="P274">
        <v>0.24</v>
      </c>
      <c r="Q274">
        <v>0.33</v>
      </c>
      <c r="S274">
        <v>3427</v>
      </c>
      <c r="T274" t="s">
        <v>73</v>
      </c>
      <c r="U274">
        <v>0.161</v>
      </c>
      <c r="V274">
        <v>0</v>
      </c>
      <c r="W274" s="6">
        <v>8.6805555555555566E-2</v>
      </c>
      <c r="X274">
        <v>3.9</v>
      </c>
      <c r="Y274">
        <v>0.61</v>
      </c>
      <c r="Z274">
        <v>0.56999999999999995</v>
      </c>
      <c r="AB274">
        <v>3427</v>
      </c>
      <c r="AC274" t="s">
        <v>73</v>
      </c>
      <c r="AD274">
        <v>0.19400000000000001</v>
      </c>
      <c r="AE274">
        <v>0</v>
      </c>
      <c r="AF274" s="6">
        <v>6.5972222222222224E-2</v>
      </c>
      <c r="AG274">
        <v>4.0599999999999996</v>
      </c>
      <c r="AH274">
        <v>0.74</v>
      </c>
      <c r="AI274">
        <v>0.64</v>
      </c>
      <c r="AK274" s="35">
        <f t="shared" si="39"/>
        <v>3427</v>
      </c>
      <c r="AL274" s="32">
        <f t="shared" si="40"/>
        <v>0.15</v>
      </c>
      <c r="AM274" s="37">
        <f t="shared" si="41"/>
        <v>0.33</v>
      </c>
      <c r="AN274" s="37">
        <f t="shared" si="42"/>
        <v>0.56999999999999995</v>
      </c>
      <c r="AO274" s="33">
        <f t="shared" si="43"/>
        <v>0.64</v>
      </c>
      <c r="AP274" s="36"/>
      <c r="AR274" s="31">
        <f t="shared" si="44"/>
        <v>3427</v>
      </c>
      <c r="AS274" s="32">
        <f t="shared" si="45"/>
        <v>0.15</v>
      </c>
      <c r="AT274" s="37">
        <f t="shared" si="46"/>
        <v>0.33</v>
      </c>
      <c r="AU274" s="37">
        <f t="shared" si="47"/>
        <v>0.56999999999999995</v>
      </c>
      <c r="AV274" s="33">
        <f t="shared" si="48"/>
        <v>0.64</v>
      </c>
      <c r="AW274" s="34" t="str">
        <f t="shared" si="49"/>
        <v>C2</v>
      </c>
      <c r="AY274" s="47">
        <v>3427</v>
      </c>
      <c r="AZ274" s="42">
        <v>0.15</v>
      </c>
      <c r="BA274" s="42">
        <v>0.37</v>
      </c>
      <c r="BB274" s="42">
        <v>0.65</v>
      </c>
      <c r="BC274" s="42">
        <v>0.81</v>
      </c>
      <c r="BD274" s="46" t="s">
        <v>116</v>
      </c>
    </row>
    <row r="275" spans="1:56" x14ac:dyDescent="0.55000000000000004">
      <c r="A275">
        <v>3428</v>
      </c>
      <c r="B275" t="s">
        <v>73</v>
      </c>
      <c r="C275">
        <v>7.0000000000000001E-3</v>
      </c>
      <c r="D275">
        <v>0</v>
      </c>
      <c r="E275" s="6">
        <v>7.2916666666666671E-2</v>
      </c>
      <c r="F275">
        <v>2.13</v>
      </c>
      <c r="G275">
        <v>0.02</v>
      </c>
      <c r="H275">
        <v>0.09</v>
      </c>
      <c r="J275">
        <v>3428</v>
      </c>
      <c r="K275" t="s">
        <v>73</v>
      </c>
      <c r="L275">
        <v>2.5000000000000001E-2</v>
      </c>
      <c r="M275">
        <v>0</v>
      </c>
      <c r="N275" s="6">
        <v>6.5972222222222224E-2</v>
      </c>
      <c r="O275">
        <v>3.11</v>
      </c>
      <c r="P275">
        <v>7.0000000000000007E-2</v>
      </c>
      <c r="Q275">
        <v>0.17</v>
      </c>
      <c r="S275">
        <v>3428</v>
      </c>
      <c r="T275" t="s">
        <v>73</v>
      </c>
      <c r="U275">
        <v>3.4000000000000002E-2</v>
      </c>
      <c r="V275">
        <v>0</v>
      </c>
      <c r="W275" s="6">
        <v>8.6805555555555566E-2</v>
      </c>
      <c r="X275">
        <v>3.4</v>
      </c>
      <c r="Y275">
        <v>0.09</v>
      </c>
      <c r="Z275">
        <v>0.2</v>
      </c>
      <c r="AB275">
        <v>3428</v>
      </c>
      <c r="AC275" t="s">
        <v>73</v>
      </c>
      <c r="AD275">
        <v>5.8000000000000003E-2</v>
      </c>
      <c r="AE275">
        <v>0</v>
      </c>
      <c r="AF275" s="6">
        <v>6.5972222222222224E-2</v>
      </c>
      <c r="AG275">
        <v>3.95</v>
      </c>
      <c r="AH275">
        <v>0.15</v>
      </c>
      <c r="AI275">
        <v>0.26</v>
      </c>
      <c r="AK275" s="35">
        <f t="shared" si="39"/>
        <v>3428</v>
      </c>
      <c r="AL275" s="32">
        <f t="shared" si="40"/>
        <v>0.09</v>
      </c>
      <c r="AM275" s="37">
        <f t="shared" si="41"/>
        <v>0.17</v>
      </c>
      <c r="AN275" s="37">
        <f t="shared" si="42"/>
        <v>0.2</v>
      </c>
      <c r="AO275" s="33">
        <f t="shared" si="43"/>
        <v>0.26</v>
      </c>
      <c r="AP275" s="36"/>
      <c r="AR275" s="31">
        <f t="shared" si="44"/>
        <v>3428</v>
      </c>
      <c r="AS275" s="32">
        <f t="shared" si="45"/>
        <v>0.09</v>
      </c>
      <c r="AT275" s="37">
        <f t="shared" si="46"/>
        <v>0.17</v>
      </c>
      <c r="AU275" s="37">
        <f t="shared" si="47"/>
        <v>0.2</v>
      </c>
      <c r="AV275" s="33">
        <f t="shared" si="48"/>
        <v>0.26</v>
      </c>
      <c r="AW275" s="34" t="str">
        <f t="shared" si="49"/>
        <v>C2</v>
      </c>
      <c r="AY275" s="47">
        <v>3428</v>
      </c>
      <c r="AZ275" s="42">
        <v>0.1</v>
      </c>
      <c r="BA275" s="42">
        <v>0.2</v>
      </c>
      <c r="BB275" s="42">
        <v>0.27</v>
      </c>
      <c r="BC275" s="42">
        <v>0.3</v>
      </c>
      <c r="BD275" s="46" t="s">
        <v>116</v>
      </c>
    </row>
    <row r="276" spans="1:56" x14ac:dyDescent="0.55000000000000004">
      <c r="A276">
        <v>3429</v>
      </c>
      <c r="B276" t="s">
        <v>73</v>
      </c>
      <c r="C276">
        <v>8.9999999999999993E-3</v>
      </c>
      <c r="D276">
        <v>0</v>
      </c>
      <c r="E276" s="6">
        <v>8.6805555555555566E-2</v>
      </c>
      <c r="F276">
        <v>2.34</v>
      </c>
      <c r="G276">
        <v>0.02</v>
      </c>
      <c r="H276">
        <v>0.11</v>
      </c>
      <c r="J276">
        <v>3429</v>
      </c>
      <c r="K276" t="s">
        <v>73</v>
      </c>
      <c r="L276">
        <v>5.0999999999999997E-2</v>
      </c>
      <c r="M276">
        <v>0</v>
      </c>
      <c r="N276" s="6">
        <v>6.9444444444444434E-2</v>
      </c>
      <c r="O276">
        <v>3.88</v>
      </c>
      <c r="P276">
        <v>0.13</v>
      </c>
      <c r="Q276">
        <v>0.24</v>
      </c>
      <c r="S276">
        <v>3429</v>
      </c>
      <c r="T276" t="s">
        <v>73</v>
      </c>
      <c r="U276">
        <v>0.14199999999999999</v>
      </c>
      <c r="V276">
        <v>0</v>
      </c>
      <c r="W276" s="6">
        <v>8.6805555555555566E-2</v>
      </c>
      <c r="X276">
        <v>4.74</v>
      </c>
      <c r="Y276">
        <v>0.36</v>
      </c>
      <c r="Z276">
        <v>0.44</v>
      </c>
      <c r="AB276">
        <v>3429</v>
      </c>
      <c r="AC276" t="s">
        <v>73</v>
      </c>
      <c r="AD276">
        <v>0.16300000000000001</v>
      </c>
      <c r="AE276">
        <v>0</v>
      </c>
      <c r="AF276" s="6">
        <v>6.5972222222222224E-2</v>
      </c>
      <c r="AG276">
        <v>4.7</v>
      </c>
      <c r="AH276">
        <v>0.41</v>
      </c>
      <c r="AI276">
        <v>0.49</v>
      </c>
      <c r="AK276" s="35">
        <f t="shared" ref="AK276:AK284" si="50">AB276</f>
        <v>3429</v>
      </c>
      <c r="AL276" s="32">
        <f t="shared" ref="AL276:AL284" si="51">H276</f>
        <v>0.11</v>
      </c>
      <c r="AM276" s="37">
        <f t="shared" ref="AM276:AM284" si="52">Q276</f>
        <v>0.24</v>
      </c>
      <c r="AN276" s="37">
        <f t="shared" ref="AN276:AN284" si="53">Z276</f>
        <v>0.44</v>
      </c>
      <c r="AO276" s="33">
        <f t="shared" ref="AO276:AO284" si="54">AI276</f>
        <v>0.49</v>
      </c>
      <c r="AP276" s="36"/>
      <c r="AR276" s="31">
        <f t="shared" si="44"/>
        <v>3429</v>
      </c>
      <c r="AS276" s="32">
        <f t="shared" si="45"/>
        <v>0.11</v>
      </c>
      <c r="AT276" s="37">
        <f t="shared" si="46"/>
        <v>0.24</v>
      </c>
      <c r="AU276" s="37">
        <f t="shared" si="47"/>
        <v>0.44</v>
      </c>
      <c r="AV276" s="33">
        <f t="shared" si="48"/>
        <v>0.49</v>
      </c>
      <c r="AW276" s="34" t="str">
        <f t="shared" si="49"/>
        <v>C2</v>
      </c>
      <c r="AY276" s="47">
        <v>3429</v>
      </c>
      <c r="AZ276" s="42">
        <v>0.11</v>
      </c>
      <c r="BA276" s="42">
        <v>0.27</v>
      </c>
      <c r="BB276" s="42">
        <v>0.5</v>
      </c>
      <c r="BC276" s="42">
        <v>0.62</v>
      </c>
      <c r="BD276" s="46" t="s">
        <v>116</v>
      </c>
    </row>
    <row r="277" spans="1:56" x14ac:dyDescent="0.55000000000000004">
      <c r="A277">
        <v>3430</v>
      </c>
      <c r="B277" t="s">
        <v>73</v>
      </c>
      <c r="C277">
        <v>2E-3</v>
      </c>
      <c r="D277">
        <v>0</v>
      </c>
      <c r="E277" s="6">
        <v>8.6805555555555566E-2</v>
      </c>
      <c r="F277">
        <v>1.82</v>
      </c>
      <c r="G277">
        <v>0.01</v>
      </c>
      <c r="H277">
        <v>0.05</v>
      </c>
      <c r="J277">
        <v>3430</v>
      </c>
      <c r="K277" t="s">
        <v>73</v>
      </c>
      <c r="L277">
        <v>0.01</v>
      </c>
      <c r="M277">
        <v>0</v>
      </c>
      <c r="N277" s="6">
        <v>6.9444444444444434E-2</v>
      </c>
      <c r="O277">
        <v>3.11</v>
      </c>
      <c r="P277">
        <v>0.03</v>
      </c>
      <c r="Q277">
        <v>0.12</v>
      </c>
      <c r="S277">
        <v>3430</v>
      </c>
      <c r="T277" t="s">
        <v>73</v>
      </c>
      <c r="U277">
        <v>2.3E-2</v>
      </c>
      <c r="V277">
        <v>0</v>
      </c>
      <c r="W277" s="6">
        <v>8.6805555555555566E-2</v>
      </c>
      <c r="X277">
        <v>4.01</v>
      </c>
      <c r="Y277">
        <v>7.0000000000000007E-2</v>
      </c>
      <c r="Z277">
        <v>0.18</v>
      </c>
      <c r="AB277">
        <v>3430</v>
      </c>
      <c r="AC277" t="s">
        <v>73</v>
      </c>
      <c r="AD277">
        <v>3.3000000000000002E-2</v>
      </c>
      <c r="AE277">
        <v>0</v>
      </c>
      <c r="AF277" s="6">
        <v>6.5972222222222224E-2</v>
      </c>
      <c r="AG277">
        <v>4.4400000000000004</v>
      </c>
      <c r="AH277">
        <v>0.1</v>
      </c>
      <c r="AI277">
        <v>0.21</v>
      </c>
      <c r="AK277" s="35">
        <f t="shared" si="50"/>
        <v>3430</v>
      </c>
      <c r="AL277" s="32">
        <f t="shared" si="51"/>
        <v>0.05</v>
      </c>
      <c r="AM277" s="37">
        <f t="shared" si="52"/>
        <v>0.12</v>
      </c>
      <c r="AN277" s="37">
        <f t="shared" si="53"/>
        <v>0.18</v>
      </c>
      <c r="AO277" s="33">
        <f t="shared" si="54"/>
        <v>0.21</v>
      </c>
      <c r="AP277" s="36"/>
      <c r="AR277" s="31">
        <f t="shared" si="44"/>
        <v>3430</v>
      </c>
      <c r="AS277" s="32">
        <f t="shared" si="45"/>
        <v>0.05</v>
      </c>
      <c r="AT277" s="37">
        <f t="shared" si="46"/>
        <v>0.12</v>
      </c>
      <c r="AU277" s="37">
        <f t="shared" si="47"/>
        <v>0.18</v>
      </c>
      <c r="AV277" s="33">
        <f t="shared" si="48"/>
        <v>0.21</v>
      </c>
      <c r="AW277" s="34" t="str">
        <f t="shared" si="49"/>
        <v>C2</v>
      </c>
      <c r="AY277" s="47">
        <v>3430</v>
      </c>
      <c r="AZ277" s="42">
        <v>0.05</v>
      </c>
      <c r="BA277" s="42">
        <v>0.13</v>
      </c>
      <c r="BB277" s="42">
        <v>0.22</v>
      </c>
      <c r="BC277" s="42">
        <v>0.25</v>
      </c>
      <c r="BD277" s="46" t="s">
        <v>116</v>
      </c>
    </row>
    <row r="278" spans="1:56" x14ac:dyDescent="0.55000000000000004">
      <c r="A278">
        <v>3431</v>
      </c>
      <c r="B278" t="s">
        <v>73</v>
      </c>
      <c r="C278">
        <v>4.0000000000000001E-3</v>
      </c>
      <c r="D278">
        <v>0</v>
      </c>
      <c r="E278" s="6">
        <v>8.6805555555555566E-2</v>
      </c>
      <c r="F278">
        <v>1.75</v>
      </c>
      <c r="G278">
        <v>0</v>
      </c>
      <c r="H278">
        <v>0.05</v>
      </c>
      <c r="J278">
        <v>3431</v>
      </c>
      <c r="K278" t="s">
        <v>73</v>
      </c>
      <c r="L278">
        <v>2.8000000000000001E-2</v>
      </c>
      <c r="M278">
        <v>0</v>
      </c>
      <c r="N278" s="6">
        <v>7.6388888888888895E-2</v>
      </c>
      <c r="O278">
        <v>3.24</v>
      </c>
      <c r="P278">
        <v>0.04</v>
      </c>
      <c r="Q278">
        <v>0.12</v>
      </c>
      <c r="S278">
        <v>3431</v>
      </c>
      <c r="T278" t="s">
        <v>73</v>
      </c>
      <c r="U278">
        <v>9.2999999999999999E-2</v>
      </c>
      <c r="V278">
        <v>0</v>
      </c>
      <c r="W278" s="6">
        <v>8.6805555555555566E-2</v>
      </c>
      <c r="X278">
        <v>4.66</v>
      </c>
      <c r="Y278">
        <v>0.12</v>
      </c>
      <c r="Z278">
        <v>0.22</v>
      </c>
      <c r="AB278">
        <v>3431</v>
      </c>
      <c r="AC278" t="s">
        <v>73</v>
      </c>
      <c r="AD278">
        <v>0.09</v>
      </c>
      <c r="AE278">
        <v>0</v>
      </c>
      <c r="AF278" s="6">
        <v>6.5972222222222224E-2</v>
      </c>
      <c r="AG278">
        <v>4.6100000000000003</v>
      </c>
      <c r="AH278">
        <v>0.12</v>
      </c>
      <c r="AI278">
        <v>0.21</v>
      </c>
      <c r="AK278" s="35">
        <f t="shared" si="50"/>
        <v>3431</v>
      </c>
      <c r="AL278" s="32">
        <f t="shared" si="51"/>
        <v>0.05</v>
      </c>
      <c r="AM278" s="37">
        <f t="shared" si="52"/>
        <v>0.12</v>
      </c>
      <c r="AN278" s="37">
        <f t="shared" si="53"/>
        <v>0.22</v>
      </c>
      <c r="AO278" s="33">
        <f t="shared" si="54"/>
        <v>0.21</v>
      </c>
      <c r="AP278" s="36"/>
      <c r="AR278" s="31">
        <f t="shared" si="44"/>
        <v>3431</v>
      </c>
      <c r="AS278" s="32">
        <f t="shared" si="45"/>
        <v>0.05</v>
      </c>
      <c r="AT278" s="37">
        <f t="shared" si="46"/>
        <v>0.12</v>
      </c>
      <c r="AU278" s="37">
        <f t="shared" si="47"/>
        <v>0.22</v>
      </c>
      <c r="AV278" s="33">
        <f t="shared" si="48"/>
        <v>0.21</v>
      </c>
      <c r="AW278" s="34" t="str">
        <f t="shared" si="49"/>
        <v>C2</v>
      </c>
      <c r="AY278" s="47">
        <v>3431</v>
      </c>
      <c r="AZ278" s="42">
        <v>0.05</v>
      </c>
      <c r="BA278" s="42">
        <v>0.13</v>
      </c>
      <c r="BB278" s="42">
        <v>0.21</v>
      </c>
      <c r="BC278" s="42">
        <v>0.24</v>
      </c>
      <c r="BD278" s="46" t="s">
        <v>116</v>
      </c>
    </row>
    <row r="279" spans="1:56" x14ac:dyDescent="0.55000000000000004">
      <c r="A279">
        <v>3432</v>
      </c>
      <c r="B279" t="s">
        <v>73</v>
      </c>
      <c r="C279">
        <v>1E-3</v>
      </c>
      <c r="D279">
        <v>0</v>
      </c>
      <c r="E279" s="6">
        <v>8.6805555555555566E-2</v>
      </c>
      <c r="F279">
        <v>1.31</v>
      </c>
      <c r="G279">
        <v>0</v>
      </c>
      <c r="H279">
        <v>0.05</v>
      </c>
      <c r="J279">
        <v>3432</v>
      </c>
      <c r="K279" t="s">
        <v>73</v>
      </c>
      <c r="L279">
        <v>6.0000000000000001E-3</v>
      </c>
      <c r="M279">
        <v>0</v>
      </c>
      <c r="N279" s="6">
        <v>6.9444444444444434E-2</v>
      </c>
      <c r="O279">
        <v>2.36</v>
      </c>
      <c r="P279">
        <v>0.02</v>
      </c>
      <c r="Q279">
        <v>0.1</v>
      </c>
      <c r="S279">
        <v>3432</v>
      </c>
      <c r="T279" t="s">
        <v>73</v>
      </c>
      <c r="U279">
        <v>1.6E-2</v>
      </c>
      <c r="V279">
        <v>0</v>
      </c>
      <c r="W279" s="6">
        <v>8.6805555555555566E-2</v>
      </c>
      <c r="X279">
        <v>3.2</v>
      </c>
      <c r="Y279">
        <v>0.04</v>
      </c>
      <c r="Z279">
        <v>0.16</v>
      </c>
      <c r="AB279">
        <v>3432</v>
      </c>
      <c r="AC279" t="s">
        <v>73</v>
      </c>
      <c r="AD279">
        <v>2.1999999999999999E-2</v>
      </c>
      <c r="AE279">
        <v>0</v>
      </c>
      <c r="AF279" s="6">
        <v>6.5972222222222224E-2</v>
      </c>
      <c r="AG279">
        <v>3.4</v>
      </c>
      <c r="AH279">
        <v>0.06</v>
      </c>
      <c r="AI279">
        <v>0.19</v>
      </c>
      <c r="AK279" s="35">
        <f t="shared" si="50"/>
        <v>3432</v>
      </c>
      <c r="AL279" s="32">
        <f t="shared" si="51"/>
        <v>0.05</v>
      </c>
      <c r="AM279" s="37">
        <f t="shared" si="52"/>
        <v>0.1</v>
      </c>
      <c r="AN279" s="37">
        <f t="shared" si="53"/>
        <v>0.16</v>
      </c>
      <c r="AO279" s="33">
        <f t="shared" si="54"/>
        <v>0.19</v>
      </c>
      <c r="AP279" s="36"/>
      <c r="AR279" s="31">
        <f t="shared" si="44"/>
        <v>3432</v>
      </c>
      <c r="AS279" s="32">
        <f t="shared" si="45"/>
        <v>0.05</v>
      </c>
      <c r="AT279" s="37">
        <f t="shared" si="46"/>
        <v>0.1</v>
      </c>
      <c r="AU279" s="37">
        <f t="shared" si="47"/>
        <v>0.16</v>
      </c>
      <c r="AV279" s="33">
        <f t="shared" si="48"/>
        <v>0.19</v>
      </c>
      <c r="AW279" s="34" t="str">
        <f t="shared" si="49"/>
        <v>C2</v>
      </c>
      <c r="AY279" s="47">
        <v>3432</v>
      </c>
      <c r="AZ279" s="42">
        <v>0.04</v>
      </c>
      <c r="BA279" s="42">
        <v>0.12</v>
      </c>
      <c r="BB279" s="42">
        <v>0.19</v>
      </c>
      <c r="BC279" s="42">
        <v>0.22</v>
      </c>
      <c r="BD279" s="46" t="s">
        <v>116</v>
      </c>
    </row>
    <row r="280" spans="1:56" x14ac:dyDescent="0.55000000000000004">
      <c r="A280">
        <v>3433</v>
      </c>
      <c r="B280" t="s">
        <v>73</v>
      </c>
      <c r="C280">
        <v>1E-3</v>
      </c>
      <c r="D280">
        <v>0</v>
      </c>
      <c r="E280" s="6">
        <v>8.6805555555555566E-2</v>
      </c>
      <c r="F280">
        <v>1.47</v>
      </c>
      <c r="G280">
        <v>0</v>
      </c>
      <c r="H280">
        <v>0.04</v>
      </c>
      <c r="J280">
        <v>3433</v>
      </c>
      <c r="K280" t="s">
        <v>73</v>
      </c>
      <c r="L280">
        <v>5.0000000000000001E-3</v>
      </c>
      <c r="M280">
        <v>0</v>
      </c>
      <c r="N280" s="6">
        <v>7.2916666666666671E-2</v>
      </c>
      <c r="O280">
        <v>2.57</v>
      </c>
      <c r="P280">
        <v>0.02</v>
      </c>
      <c r="Q280">
        <v>0.09</v>
      </c>
      <c r="S280">
        <v>3433</v>
      </c>
      <c r="T280" t="s">
        <v>73</v>
      </c>
      <c r="U280">
        <v>1.4E-2</v>
      </c>
      <c r="V280">
        <v>0</v>
      </c>
      <c r="W280" s="6">
        <v>8.6805555555555566E-2</v>
      </c>
      <c r="X280">
        <v>3.45</v>
      </c>
      <c r="Y280">
        <v>0.04</v>
      </c>
      <c r="Z280">
        <v>0.14000000000000001</v>
      </c>
      <c r="AB280">
        <v>3433</v>
      </c>
      <c r="AC280" t="s">
        <v>73</v>
      </c>
      <c r="AD280">
        <v>1.7999999999999999E-2</v>
      </c>
      <c r="AE280">
        <v>0</v>
      </c>
      <c r="AF280" s="6">
        <v>6.5972222222222224E-2</v>
      </c>
      <c r="AG280">
        <v>3.71</v>
      </c>
      <c r="AH280">
        <v>0.05</v>
      </c>
      <c r="AI280">
        <v>0.15</v>
      </c>
      <c r="AK280" s="35">
        <f t="shared" si="50"/>
        <v>3433</v>
      </c>
      <c r="AL280" s="32">
        <f t="shared" si="51"/>
        <v>0.04</v>
      </c>
      <c r="AM280" s="37">
        <f t="shared" si="52"/>
        <v>0.09</v>
      </c>
      <c r="AN280" s="37">
        <f t="shared" si="53"/>
        <v>0.14000000000000001</v>
      </c>
      <c r="AO280" s="33">
        <f t="shared" si="54"/>
        <v>0.15</v>
      </c>
      <c r="AP280" s="36"/>
      <c r="AR280" s="31">
        <f t="shared" si="44"/>
        <v>3433</v>
      </c>
      <c r="AS280" s="32">
        <f t="shared" si="45"/>
        <v>0.04</v>
      </c>
      <c r="AT280" s="37">
        <f t="shared" si="46"/>
        <v>0.09</v>
      </c>
      <c r="AU280" s="37">
        <f t="shared" si="47"/>
        <v>0.14000000000000001</v>
      </c>
      <c r="AV280" s="33">
        <f t="shared" si="48"/>
        <v>0.15</v>
      </c>
      <c r="AW280" s="34" t="str">
        <f t="shared" si="49"/>
        <v>C2</v>
      </c>
      <c r="AY280" s="47">
        <v>3433</v>
      </c>
      <c r="AZ280" s="42">
        <v>0.04</v>
      </c>
      <c r="BA280" s="42">
        <v>0.09</v>
      </c>
      <c r="BB280" s="42">
        <v>0.16</v>
      </c>
      <c r="BC280" s="42">
        <v>0.18</v>
      </c>
      <c r="BD280" s="46" t="s">
        <v>116</v>
      </c>
    </row>
    <row r="281" spans="1:56" x14ac:dyDescent="0.55000000000000004">
      <c r="A281">
        <v>3434</v>
      </c>
      <c r="B281" t="s">
        <v>73</v>
      </c>
      <c r="C281">
        <v>2E-3</v>
      </c>
      <c r="D281">
        <v>0</v>
      </c>
      <c r="E281" s="6">
        <v>8.6805555555555566E-2</v>
      </c>
      <c r="F281">
        <v>1.04</v>
      </c>
      <c r="G281">
        <v>0</v>
      </c>
      <c r="H281">
        <v>0.04</v>
      </c>
      <c r="J281">
        <v>3434</v>
      </c>
      <c r="K281" t="s">
        <v>73</v>
      </c>
      <c r="L281">
        <v>2.1000000000000001E-2</v>
      </c>
      <c r="M281">
        <v>0</v>
      </c>
      <c r="N281" s="6">
        <v>7.9861111111111105E-2</v>
      </c>
      <c r="O281">
        <v>2.12</v>
      </c>
      <c r="P281">
        <v>0.04</v>
      </c>
      <c r="Q281">
        <v>0.13</v>
      </c>
      <c r="S281">
        <v>3434</v>
      </c>
      <c r="T281" t="s">
        <v>73</v>
      </c>
      <c r="U281">
        <v>7.4999999999999997E-2</v>
      </c>
      <c r="V281">
        <v>0</v>
      </c>
      <c r="W281" s="6">
        <v>8.6805555555555566E-2</v>
      </c>
      <c r="X281">
        <v>3.09</v>
      </c>
      <c r="Y281">
        <v>0.14000000000000001</v>
      </c>
      <c r="Z281">
        <v>0.25</v>
      </c>
      <c r="AB281">
        <v>3434</v>
      </c>
      <c r="AC281" t="s">
        <v>73</v>
      </c>
      <c r="AD281">
        <v>6.7000000000000004E-2</v>
      </c>
      <c r="AE281">
        <v>0</v>
      </c>
      <c r="AF281" s="6">
        <v>6.9444444444444434E-2</v>
      </c>
      <c r="AG281">
        <v>2.99</v>
      </c>
      <c r="AH281">
        <v>0.12</v>
      </c>
      <c r="AI281">
        <v>0.23</v>
      </c>
      <c r="AK281" s="35">
        <f t="shared" si="50"/>
        <v>3434</v>
      </c>
      <c r="AL281" s="32">
        <f t="shared" si="51"/>
        <v>0.04</v>
      </c>
      <c r="AM281" s="37">
        <f t="shared" si="52"/>
        <v>0.13</v>
      </c>
      <c r="AN281" s="37">
        <f t="shared" si="53"/>
        <v>0.25</v>
      </c>
      <c r="AO281" s="33">
        <f t="shared" si="54"/>
        <v>0.23</v>
      </c>
      <c r="AP281" s="36"/>
      <c r="AR281" s="31">
        <f t="shared" si="44"/>
        <v>3434</v>
      </c>
      <c r="AS281" s="32">
        <f t="shared" si="45"/>
        <v>0.04</v>
      </c>
      <c r="AT281" s="37">
        <f t="shared" si="46"/>
        <v>0.13</v>
      </c>
      <c r="AU281" s="37">
        <f t="shared" si="47"/>
        <v>0.25</v>
      </c>
      <c r="AV281" s="33">
        <f t="shared" si="48"/>
        <v>0.23</v>
      </c>
      <c r="AW281" s="34" t="str">
        <f t="shared" si="49"/>
        <v>C1</v>
      </c>
      <c r="AY281" s="47">
        <v>3434</v>
      </c>
      <c r="AZ281" s="42">
        <v>0.04</v>
      </c>
      <c r="BA281" s="42">
        <v>0.14000000000000001</v>
      </c>
      <c r="BB281" s="42">
        <v>0.22</v>
      </c>
      <c r="BC281" s="42">
        <v>0.26</v>
      </c>
      <c r="BD281" s="46" t="s">
        <v>117</v>
      </c>
    </row>
    <row r="282" spans="1:56" x14ac:dyDescent="0.55000000000000004">
      <c r="A282">
        <v>3435</v>
      </c>
      <c r="B282" t="s">
        <v>73</v>
      </c>
      <c r="C282">
        <v>0</v>
      </c>
      <c r="D282">
        <v>0</v>
      </c>
      <c r="E282" s="6">
        <v>8.6805555555555566E-2</v>
      </c>
      <c r="F282">
        <v>0.64</v>
      </c>
      <c r="G282">
        <v>0</v>
      </c>
      <c r="H282">
        <v>0.02</v>
      </c>
      <c r="J282">
        <v>3435</v>
      </c>
      <c r="K282" t="s">
        <v>73</v>
      </c>
      <c r="L282">
        <v>1.4E-2</v>
      </c>
      <c r="M282">
        <v>0</v>
      </c>
      <c r="N282" s="6">
        <v>8.6805555555555566E-2</v>
      </c>
      <c r="O282">
        <v>1.82</v>
      </c>
      <c r="P282">
        <v>0.03</v>
      </c>
      <c r="Q282">
        <v>0.11</v>
      </c>
      <c r="S282">
        <v>3435</v>
      </c>
      <c r="T282" t="s">
        <v>73</v>
      </c>
      <c r="U282">
        <v>5.2999999999999999E-2</v>
      </c>
      <c r="V282">
        <v>0</v>
      </c>
      <c r="W282" s="6">
        <v>8.6805555555555566E-2</v>
      </c>
      <c r="X282">
        <v>2.69</v>
      </c>
      <c r="Y282">
        <v>0.1</v>
      </c>
      <c r="Z282">
        <v>0.21</v>
      </c>
      <c r="AB282">
        <v>3435</v>
      </c>
      <c r="AC282" t="s">
        <v>73</v>
      </c>
      <c r="AD282">
        <v>4.3999999999999997E-2</v>
      </c>
      <c r="AE282">
        <v>0</v>
      </c>
      <c r="AF282" s="6">
        <v>7.2916666666666671E-2</v>
      </c>
      <c r="AG282">
        <v>2.5499999999999998</v>
      </c>
      <c r="AH282">
        <v>0.08</v>
      </c>
      <c r="AI282">
        <v>0.19</v>
      </c>
      <c r="AK282" s="35">
        <f t="shared" si="50"/>
        <v>3435</v>
      </c>
      <c r="AL282" s="32">
        <f t="shared" si="51"/>
        <v>0.02</v>
      </c>
      <c r="AM282" s="37">
        <f t="shared" si="52"/>
        <v>0.11</v>
      </c>
      <c r="AN282" s="37">
        <f t="shared" si="53"/>
        <v>0.21</v>
      </c>
      <c r="AO282" s="33">
        <f t="shared" si="54"/>
        <v>0.19</v>
      </c>
      <c r="AP282" s="36"/>
      <c r="AR282" s="31">
        <f t="shared" si="44"/>
        <v>3435</v>
      </c>
      <c r="AS282" s="32">
        <f t="shared" si="45"/>
        <v>0.02</v>
      </c>
      <c r="AT282" s="37">
        <f t="shared" si="46"/>
        <v>0.11</v>
      </c>
      <c r="AU282" s="37">
        <f t="shared" si="47"/>
        <v>0.21</v>
      </c>
      <c r="AV282" s="33">
        <f t="shared" si="48"/>
        <v>0.19</v>
      </c>
      <c r="AW282" s="34" t="str">
        <f t="shared" si="49"/>
        <v>C2</v>
      </c>
      <c r="AY282" s="47">
        <v>3435</v>
      </c>
      <c r="AZ282" s="42">
        <v>0.02</v>
      </c>
      <c r="BA282" s="42">
        <v>0.11</v>
      </c>
      <c r="BB282" s="42">
        <v>0.18</v>
      </c>
      <c r="BC282" s="42">
        <v>0.21</v>
      </c>
      <c r="BD282" s="46" t="s">
        <v>116</v>
      </c>
    </row>
    <row r="283" spans="1:56" x14ac:dyDescent="0.55000000000000004">
      <c r="A283">
        <v>3436</v>
      </c>
      <c r="B283" t="s">
        <v>73</v>
      </c>
      <c r="C283">
        <v>2E-3</v>
      </c>
      <c r="D283">
        <v>0</v>
      </c>
      <c r="E283" s="6">
        <v>6.9444444444444434E-2</v>
      </c>
      <c r="F283">
        <v>1.24</v>
      </c>
      <c r="G283">
        <v>0.01</v>
      </c>
      <c r="H283">
        <v>7.0000000000000007E-2</v>
      </c>
      <c r="J283">
        <v>3436</v>
      </c>
      <c r="K283" t="s">
        <v>73</v>
      </c>
      <c r="L283">
        <v>8.0000000000000002E-3</v>
      </c>
      <c r="M283">
        <v>0</v>
      </c>
      <c r="N283" s="6">
        <v>6.5972222222222224E-2</v>
      </c>
      <c r="O283">
        <v>1.68</v>
      </c>
      <c r="P283">
        <v>0.03</v>
      </c>
      <c r="Q283">
        <v>0.13</v>
      </c>
      <c r="S283">
        <v>3436</v>
      </c>
      <c r="T283" t="s">
        <v>73</v>
      </c>
      <c r="U283">
        <v>8.0000000000000002E-3</v>
      </c>
      <c r="V283">
        <v>0</v>
      </c>
      <c r="W283" s="6">
        <v>8.6805555555555566E-2</v>
      </c>
      <c r="X283">
        <v>1.45</v>
      </c>
      <c r="Y283">
        <v>0.03</v>
      </c>
      <c r="Z283">
        <v>0.14000000000000001</v>
      </c>
      <c r="AB283">
        <v>3436</v>
      </c>
      <c r="AC283" t="s">
        <v>73</v>
      </c>
      <c r="AD283">
        <v>1.9E-2</v>
      </c>
      <c r="AE283">
        <v>0</v>
      </c>
      <c r="AF283" s="6">
        <v>6.25E-2</v>
      </c>
      <c r="AG283">
        <v>1.98</v>
      </c>
      <c r="AH283">
        <v>7.0000000000000007E-2</v>
      </c>
      <c r="AI283">
        <v>0.2</v>
      </c>
      <c r="AK283" s="35">
        <f t="shared" si="50"/>
        <v>3436</v>
      </c>
      <c r="AL283" s="32">
        <f t="shared" si="51"/>
        <v>7.0000000000000007E-2</v>
      </c>
      <c r="AM283" s="37">
        <f t="shared" si="52"/>
        <v>0.13</v>
      </c>
      <c r="AN283" s="37">
        <f t="shared" si="53"/>
        <v>0.14000000000000001</v>
      </c>
      <c r="AO283" s="33">
        <f t="shared" si="54"/>
        <v>0.2</v>
      </c>
      <c r="AP283" s="36"/>
      <c r="AR283" s="31">
        <f t="shared" si="44"/>
        <v>3436</v>
      </c>
      <c r="AS283" s="32">
        <f t="shared" si="45"/>
        <v>7.0000000000000007E-2</v>
      </c>
      <c r="AT283" s="37">
        <f t="shared" si="46"/>
        <v>0.13</v>
      </c>
      <c r="AU283" s="37">
        <f t="shared" si="47"/>
        <v>0.14000000000000001</v>
      </c>
      <c r="AV283" s="33">
        <f t="shared" si="48"/>
        <v>0.2</v>
      </c>
      <c r="AW283" s="34" t="str">
        <f t="shared" si="49"/>
        <v>C2</v>
      </c>
      <c r="AY283" s="47">
        <v>3436</v>
      </c>
      <c r="AZ283" s="42">
        <v>7.0000000000000007E-2</v>
      </c>
      <c r="BA283" s="42">
        <v>0.15</v>
      </c>
      <c r="BB283" s="42">
        <v>0.21</v>
      </c>
      <c r="BC283" s="42">
        <v>0.23</v>
      </c>
      <c r="BD283" s="46" t="s">
        <v>116</v>
      </c>
    </row>
    <row r="284" spans="1:56" x14ac:dyDescent="0.55000000000000004">
      <c r="A284">
        <v>3437</v>
      </c>
      <c r="B284" t="s">
        <v>73</v>
      </c>
      <c r="C284">
        <v>4.0000000000000001E-3</v>
      </c>
      <c r="D284">
        <v>0</v>
      </c>
      <c r="E284" s="6">
        <v>8.3333333333333329E-2</v>
      </c>
      <c r="F284">
        <v>1.74</v>
      </c>
      <c r="G284">
        <v>0.01</v>
      </c>
      <c r="H284">
        <v>7.0000000000000007E-2</v>
      </c>
      <c r="J284">
        <v>3437</v>
      </c>
      <c r="K284" t="s">
        <v>73</v>
      </c>
      <c r="L284">
        <v>1.4E-2</v>
      </c>
      <c r="M284">
        <v>0</v>
      </c>
      <c r="N284" s="6">
        <v>6.9444444444444434E-2</v>
      </c>
      <c r="O284">
        <v>2.64</v>
      </c>
      <c r="P284">
        <v>0.04</v>
      </c>
      <c r="Q284">
        <v>0.13</v>
      </c>
      <c r="S284">
        <v>3437</v>
      </c>
      <c r="T284" t="s">
        <v>73</v>
      </c>
      <c r="U284">
        <v>2.7E-2</v>
      </c>
      <c r="V284">
        <v>0</v>
      </c>
      <c r="W284" s="6">
        <v>8.6805555555555566E-2</v>
      </c>
      <c r="X284">
        <v>3.2</v>
      </c>
      <c r="Y284">
        <v>7.0000000000000007E-2</v>
      </c>
      <c r="Z284">
        <v>0.17</v>
      </c>
      <c r="AB284">
        <v>3437</v>
      </c>
      <c r="AC284" t="s">
        <v>73</v>
      </c>
      <c r="AD284">
        <v>3.6999999999999998E-2</v>
      </c>
      <c r="AE284">
        <v>0</v>
      </c>
      <c r="AF284" s="6">
        <v>6.5972222222222224E-2</v>
      </c>
      <c r="AG284">
        <v>3.54</v>
      </c>
      <c r="AH284">
        <v>0.09</v>
      </c>
      <c r="AI284">
        <v>0.21</v>
      </c>
      <c r="AK284" s="35">
        <f t="shared" si="50"/>
        <v>3437</v>
      </c>
      <c r="AL284" s="32">
        <f t="shared" si="51"/>
        <v>7.0000000000000007E-2</v>
      </c>
      <c r="AM284" s="37">
        <f t="shared" si="52"/>
        <v>0.13</v>
      </c>
      <c r="AN284" s="37">
        <f t="shared" si="53"/>
        <v>0.17</v>
      </c>
      <c r="AO284" s="33">
        <f t="shared" si="54"/>
        <v>0.21</v>
      </c>
      <c r="AP284" s="36"/>
      <c r="AR284" s="31">
        <f t="shared" si="44"/>
        <v>3437</v>
      </c>
      <c r="AS284" s="32">
        <f t="shared" si="45"/>
        <v>7.0000000000000007E-2</v>
      </c>
      <c r="AT284" s="37">
        <f t="shared" si="46"/>
        <v>0.13</v>
      </c>
      <c r="AU284" s="37">
        <f t="shared" si="47"/>
        <v>0.17</v>
      </c>
      <c r="AV284" s="33">
        <f t="shared" si="48"/>
        <v>0.21</v>
      </c>
      <c r="AW284" s="34" t="str">
        <f t="shared" si="49"/>
        <v>C2</v>
      </c>
      <c r="AY284" s="47">
        <v>3437</v>
      </c>
      <c r="AZ284" s="42">
        <v>7.0000000000000007E-2</v>
      </c>
      <c r="BA284" s="42">
        <v>0.14000000000000001</v>
      </c>
      <c r="BB284" s="42">
        <v>0.21</v>
      </c>
      <c r="BC284" s="42">
        <v>0.23</v>
      </c>
      <c r="BD284" s="46" t="s">
        <v>116</v>
      </c>
    </row>
    <row r="285" spans="1:56" x14ac:dyDescent="0.55000000000000004">
      <c r="A285">
        <v>3438</v>
      </c>
      <c r="B285" t="s">
        <v>73</v>
      </c>
      <c r="C285">
        <v>2.8000000000000001E-2</v>
      </c>
      <c r="D285">
        <v>0</v>
      </c>
      <c r="E285" s="6">
        <v>8.6805555555555566E-2</v>
      </c>
      <c r="F285">
        <v>2.37</v>
      </c>
      <c r="G285">
        <v>0.03</v>
      </c>
      <c r="H285">
        <v>0.11</v>
      </c>
      <c r="J285">
        <v>3438</v>
      </c>
      <c r="K285" t="s">
        <v>73</v>
      </c>
      <c r="L285">
        <v>0.129</v>
      </c>
      <c r="M285">
        <v>0</v>
      </c>
      <c r="N285" s="6">
        <v>6.9444444444444434E-2</v>
      </c>
      <c r="O285">
        <v>3.74</v>
      </c>
      <c r="P285">
        <v>0.13</v>
      </c>
      <c r="Q285">
        <v>0.23</v>
      </c>
      <c r="S285">
        <v>3438</v>
      </c>
      <c r="T285" t="s">
        <v>73</v>
      </c>
      <c r="U285">
        <v>0.31</v>
      </c>
      <c r="V285">
        <v>0</v>
      </c>
      <c r="W285" s="6">
        <v>8.6805555555555566E-2</v>
      </c>
      <c r="X285">
        <v>4.83</v>
      </c>
      <c r="Y285">
        <v>0.31</v>
      </c>
      <c r="Z285">
        <v>0.36</v>
      </c>
      <c r="AB285">
        <v>3438</v>
      </c>
      <c r="AC285" t="s">
        <v>73</v>
      </c>
      <c r="AD285">
        <v>0.374</v>
      </c>
      <c r="AE285">
        <v>0</v>
      </c>
      <c r="AF285" s="6">
        <v>6.5972222222222224E-2</v>
      </c>
      <c r="AG285">
        <v>5.09</v>
      </c>
      <c r="AH285">
        <v>0.38</v>
      </c>
      <c r="AI285">
        <v>0.4</v>
      </c>
      <c r="AK285" s="35">
        <f t="shared" ref="AK285:AK348" si="55">AB285</f>
        <v>3438</v>
      </c>
      <c r="AL285" s="32">
        <f t="shared" ref="AL285:AL348" si="56">H285</f>
        <v>0.11</v>
      </c>
      <c r="AM285" s="37">
        <f t="shared" ref="AM285:AM348" si="57">Q285</f>
        <v>0.23</v>
      </c>
      <c r="AN285" s="37">
        <f t="shared" ref="AN285:AN348" si="58">Z285</f>
        <v>0.36</v>
      </c>
      <c r="AO285" s="33">
        <f t="shared" ref="AO285:AO348" si="59">AI285</f>
        <v>0.4</v>
      </c>
      <c r="AP285" s="36"/>
      <c r="AR285" s="31">
        <f t="shared" si="44"/>
        <v>3438</v>
      </c>
      <c r="AS285" s="32">
        <f t="shared" si="45"/>
        <v>0.11</v>
      </c>
      <c r="AT285" s="37">
        <f t="shared" si="46"/>
        <v>0.23</v>
      </c>
      <c r="AU285" s="37">
        <f t="shared" si="47"/>
        <v>0.36</v>
      </c>
      <c r="AV285" s="33">
        <f t="shared" si="48"/>
        <v>0.4</v>
      </c>
      <c r="AW285" s="34" t="str">
        <f t="shared" si="49"/>
        <v>C2</v>
      </c>
      <c r="AY285" s="47">
        <v>3438</v>
      </c>
      <c r="AZ285" s="42">
        <v>0.11</v>
      </c>
      <c r="BA285" s="42">
        <v>0.25</v>
      </c>
      <c r="BB285" s="42">
        <v>0.4</v>
      </c>
      <c r="BC285" s="42">
        <v>0.46</v>
      </c>
      <c r="BD285" s="46" t="s">
        <v>116</v>
      </c>
    </row>
    <row r="286" spans="1:56" x14ac:dyDescent="0.55000000000000004">
      <c r="A286">
        <v>3439</v>
      </c>
      <c r="B286" t="s">
        <v>73</v>
      </c>
      <c r="C286">
        <v>4.0000000000000001E-3</v>
      </c>
      <c r="D286">
        <v>0</v>
      </c>
      <c r="E286" s="6">
        <v>6.9444444444444434E-2</v>
      </c>
      <c r="F286">
        <v>0.54</v>
      </c>
      <c r="G286">
        <v>0.02</v>
      </c>
      <c r="H286">
        <v>0.16</v>
      </c>
      <c r="J286">
        <v>3439</v>
      </c>
      <c r="K286" t="s">
        <v>73</v>
      </c>
      <c r="L286">
        <v>1.2999999999999999E-2</v>
      </c>
      <c r="M286">
        <v>0</v>
      </c>
      <c r="N286" s="6">
        <v>6.5972222222222224E-2</v>
      </c>
      <c r="O286">
        <v>0.97</v>
      </c>
      <c r="P286">
        <v>7.0000000000000007E-2</v>
      </c>
      <c r="Q286">
        <v>0.25</v>
      </c>
      <c r="S286">
        <v>3439</v>
      </c>
      <c r="T286" t="s">
        <v>73</v>
      </c>
      <c r="U286">
        <v>1.2999999999999999E-2</v>
      </c>
      <c r="V286">
        <v>0</v>
      </c>
      <c r="W286" s="6">
        <v>8.6805555555555566E-2</v>
      </c>
      <c r="X286">
        <v>0.93</v>
      </c>
      <c r="Y286">
        <v>7.0000000000000007E-2</v>
      </c>
      <c r="Z286">
        <v>0.25</v>
      </c>
      <c r="AB286">
        <v>3439</v>
      </c>
      <c r="AC286" t="s">
        <v>73</v>
      </c>
      <c r="AD286">
        <v>0.03</v>
      </c>
      <c r="AE286">
        <v>0</v>
      </c>
      <c r="AF286" s="6">
        <v>6.25E-2</v>
      </c>
      <c r="AG286">
        <v>1.38</v>
      </c>
      <c r="AH286">
        <v>0.16</v>
      </c>
      <c r="AI286">
        <v>0.35</v>
      </c>
      <c r="AK286" s="35">
        <f t="shared" si="55"/>
        <v>3439</v>
      </c>
      <c r="AL286" s="32">
        <f t="shared" si="56"/>
        <v>0.16</v>
      </c>
      <c r="AM286" s="37">
        <f t="shared" si="57"/>
        <v>0.25</v>
      </c>
      <c r="AN286" s="37">
        <f t="shared" si="58"/>
        <v>0.25</v>
      </c>
      <c r="AO286" s="33">
        <f t="shared" si="59"/>
        <v>0.35</v>
      </c>
      <c r="AP286" s="36"/>
      <c r="AR286" s="31">
        <f t="shared" si="44"/>
        <v>3439</v>
      </c>
      <c r="AS286" s="32">
        <f t="shared" si="45"/>
        <v>0.16</v>
      </c>
      <c r="AT286" s="37">
        <f t="shared" si="46"/>
        <v>0.25</v>
      </c>
      <c r="AU286" s="37">
        <f t="shared" si="47"/>
        <v>0.25</v>
      </c>
      <c r="AV286" s="33">
        <f t="shared" si="48"/>
        <v>0.35</v>
      </c>
      <c r="AW286" s="34" t="str">
        <f t="shared" si="49"/>
        <v>C2</v>
      </c>
      <c r="AY286" s="47">
        <v>3439</v>
      </c>
      <c r="AZ286" s="42">
        <v>0.17</v>
      </c>
      <c r="BA286" s="42">
        <v>0.28000000000000003</v>
      </c>
      <c r="BB286" s="42">
        <v>0.36</v>
      </c>
      <c r="BC286" s="42">
        <v>0.39</v>
      </c>
      <c r="BD286" s="46" t="s">
        <v>116</v>
      </c>
    </row>
    <row r="287" spans="1:56" x14ac:dyDescent="0.55000000000000004">
      <c r="A287">
        <v>3440</v>
      </c>
      <c r="B287" t="s">
        <v>73</v>
      </c>
      <c r="C287">
        <v>1.0999999999999999E-2</v>
      </c>
      <c r="D287">
        <v>0</v>
      </c>
      <c r="E287" s="6">
        <v>6.9444444444444434E-2</v>
      </c>
      <c r="F287">
        <v>2.29</v>
      </c>
      <c r="G287">
        <v>0.03</v>
      </c>
      <c r="H287">
        <v>0.12</v>
      </c>
      <c r="J287">
        <v>3440</v>
      </c>
      <c r="K287" t="s">
        <v>73</v>
      </c>
      <c r="L287">
        <v>3.9E-2</v>
      </c>
      <c r="M287">
        <v>0</v>
      </c>
      <c r="N287" s="6">
        <v>6.5972222222222224E-2</v>
      </c>
      <c r="O287">
        <v>3.31</v>
      </c>
      <c r="P287">
        <v>0.11</v>
      </c>
      <c r="Q287">
        <v>0.22</v>
      </c>
      <c r="S287">
        <v>3440</v>
      </c>
      <c r="T287" t="s">
        <v>73</v>
      </c>
      <c r="U287">
        <v>0.04</v>
      </c>
      <c r="V287">
        <v>0</v>
      </c>
      <c r="W287" s="6">
        <v>8.6805555555555566E-2</v>
      </c>
      <c r="X287">
        <v>3.36</v>
      </c>
      <c r="Y287">
        <v>0.11</v>
      </c>
      <c r="Z287">
        <v>0.23</v>
      </c>
      <c r="AB287">
        <v>3440</v>
      </c>
      <c r="AC287" t="s">
        <v>73</v>
      </c>
      <c r="AD287">
        <v>8.5000000000000006E-2</v>
      </c>
      <c r="AE287">
        <v>0</v>
      </c>
      <c r="AF287" s="6">
        <v>6.25E-2</v>
      </c>
      <c r="AG287">
        <v>4.1500000000000004</v>
      </c>
      <c r="AH287">
        <v>0.24</v>
      </c>
      <c r="AI287">
        <v>0.33</v>
      </c>
      <c r="AK287" s="35">
        <f t="shared" si="55"/>
        <v>3440</v>
      </c>
      <c r="AL287" s="32">
        <f t="shared" si="56"/>
        <v>0.12</v>
      </c>
      <c r="AM287" s="37">
        <f t="shared" si="57"/>
        <v>0.22</v>
      </c>
      <c r="AN287" s="37">
        <f t="shared" si="58"/>
        <v>0.23</v>
      </c>
      <c r="AO287" s="33">
        <f t="shared" si="59"/>
        <v>0.33</v>
      </c>
      <c r="AP287" s="36"/>
      <c r="AR287" s="31">
        <f t="shared" si="44"/>
        <v>3440</v>
      </c>
      <c r="AS287" s="32">
        <f t="shared" si="45"/>
        <v>0.12</v>
      </c>
      <c r="AT287" s="37">
        <f t="shared" si="46"/>
        <v>0.22</v>
      </c>
      <c r="AU287" s="37">
        <f t="shared" si="47"/>
        <v>0.23</v>
      </c>
      <c r="AV287" s="33">
        <f t="shared" si="48"/>
        <v>0.33</v>
      </c>
      <c r="AW287" s="34" t="str">
        <f t="shared" si="49"/>
        <v>C2</v>
      </c>
      <c r="AY287" s="47">
        <v>3440</v>
      </c>
      <c r="AZ287" s="42">
        <v>0.13</v>
      </c>
      <c r="BA287" s="42">
        <v>0.25</v>
      </c>
      <c r="BB287" s="42">
        <v>0.34</v>
      </c>
      <c r="BC287" s="42">
        <v>0.38</v>
      </c>
      <c r="BD287" s="46" t="s">
        <v>116</v>
      </c>
    </row>
    <row r="288" spans="1:56" x14ac:dyDescent="0.55000000000000004">
      <c r="A288">
        <v>3441</v>
      </c>
      <c r="B288" t="s">
        <v>73</v>
      </c>
      <c r="C288">
        <v>2.1000000000000001E-2</v>
      </c>
      <c r="D288">
        <v>0</v>
      </c>
      <c r="E288" s="6">
        <v>6.9444444444444434E-2</v>
      </c>
      <c r="F288">
        <v>2.95</v>
      </c>
      <c r="G288">
        <v>0.05</v>
      </c>
      <c r="H288">
        <v>0.15</v>
      </c>
      <c r="J288">
        <v>3441</v>
      </c>
      <c r="K288" t="s">
        <v>73</v>
      </c>
      <c r="L288">
        <v>7.4999999999999997E-2</v>
      </c>
      <c r="M288">
        <v>0</v>
      </c>
      <c r="N288" s="6">
        <v>6.5972222222222224E-2</v>
      </c>
      <c r="O288">
        <v>4.3099999999999996</v>
      </c>
      <c r="P288">
        <v>0.19</v>
      </c>
      <c r="Q288">
        <v>0.3</v>
      </c>
      <c r="S288">
        <v>3441</v>
      </c>
      <c r="T288" t="s">
        <v>73</v>
      </c>
      <c r="U288">
        <v>8.3000000000000004E-2</v>
      </c>
      <c r="V288">
        <v>0</v>
      </c>
      <c r="W288" s="6">
        <v>8.6805555555555566E-2</v>
      </c>
      <c r="X288">
        <v>4.43</v>
      </c>
      <c r="Y288">
        <v>0.21</v>
      </c>
      <c r="Z288">
        <v>0.31</v>
      </c>
      <c r="AB288">
        <v>3441</v>
      </c>
      <c r="AC288" t="s">
        <v>73</v>
      </c>
      <c r="AD288">
        <v>0.16600000000000001</v>
      </c>
      <c r="AE288">
        <v>0</v>
      </c>
      <c r="AF288" s="6">
        <v>6.25E-2</v>
      </c>
      <c r="AG288">
        <v>5.35</v>
      </c>
      <c r="AH288">
        <v>0.42</v>
      </c>
      <c r="AI288">
        <v>0.45</v>
      </c>
      <c r="AK288" s="35">
        <f t="shared" si="55"/>
        <v>3441</v>
      </c>
      <c r="AL288" s="32">
        <f t="shared" si="56"/>
        <v>0.15</v>
      </c>
      <c r="AM288" s="37">
        <f t="shared" si="57"/>
        <v>0.3</v>
      </c>
      <c r="AN288" s="37">
        <f t="shared" si="58"/>
        <v>0.31</v>
      </c>
      <c r="AO288" s="33">
        <f t="shared" si="59"/>
        <v>0.45</v>
      </c>
      <c r="AP288" s="36"/>
      <c r="AR288" s="31">
        <f t="shared" si="44"/>
        <v>3441</v>
      </c>
      <c r="AS288" s="32">
        <f t="shared" si="45"/>
        <v>0.15</v>
      </c>
      <c r="AT288" s="37">
        <f t="shared" si="46"/>
        <v>0.3</v>
      </c>
      <c r="AU288" s="37">
        <f t="shared" si="47"/>
        <v>0.31</v>
      </c>
      <c r="AV288" s="33">
        <f t="shared" si="48"/>
        <v>0.45</v>
      </c>
      <c r="AW288" s="34" t="str">
        <f t="shared" si="49"/>
        <v>C2</v>
      </c>
      <c r="AY288" s="47">
        <v>3441</v>
      </c>
      <c r="AZ288" s="42">
        <v>0.17</v>
      </c>
      <c r="BA288" s="42">
        <v>0.34</v>
      </c>
      <c r="BB288" s="42">
        <v>0.47</v>
      </c>
      <c r="BC288" s="42">
        <v>0.53</v>
      </c>
      <c r="BD288" s="46" t="s">
        <v>116</v>
      </c>
    </row>
    <row r="289" spans="1:56" x14ac:dyDescent="0.55000000000000004">
      <c r="A289">
        <v>3442</v>
      </c>
      <c r="B289" t="s">
        <v>73</v>
      </c>
      <c r="C289">
        <v>2.1000000000000001E-2</v>
      </c>
      <c r="D289">
        <v>0</v>
      </c>
      <c r="E289" s="6">
        <v>6.9444444444444434E-2</v>
      </c>
      <c r="F289">
        <v>2.67</v>
      </c>
      <c r="G289">
        <v>0.06</v>
      </c>
      <c r="H289">
        <v>0.17</v>
      </c>
      <c r="J289">
        <v>3442</v>
      </c>
      <c r="K289" t="s">
        <v>73</v>
      </c>
      <c r="L289">
        <v>7.4999999999999997E-2</v>
      </c>
      <c r="M289">
        <v>0</v>
      </c>
      <c r="N289" s="6">
        <v>6.5972222222222224E-2</v>
      </c>
      <c r="O289">
        <v>3.9</v>
      </c>
      <c r="P289">
        <v>0.22</v>
      </c>
      <c r="Q289">
        <v>0.32</v>
      </c>
      <c r="S289">
        <v>3442</v>
      </c>
      <c r="T289" t="s">
        <v>73</v>
      </c>
      <c r="U289">
        <v>8.3000000000000004E-2</v>
      </c>
      <c r="V289">
        <v>0</v>
      </c>
      <c r="W289" s="6">
        <v>8.6805555555555566E-2</v>
      </c>
      <c r="X289">
        <v>4</v>
      </c>
      <c r="Y289">
        <v>0.24</v>
      </c>
      <c r="Z289">
        <v>0.33</v>
      </c>
      <c r="AB289">
        <v>3442</v>
      </c>
      <c r="AC289" t="s">
        <v>73</v>
      </c>
      <c r="AD289">
        <v>0.16600000000000001</v>
      </c>
      <c r="AE289">
        <v>0</v>
      </c>
      <c r="AF289" s="6">
        <v>6.25E-2</v>
      </c>
      <c r="AG289">
        <v>4.82</v>
      </c>
      <c r="AH289">
        <v>0.48</v>
      </c>
      <c r="AI289">
        <v>0.49</v>
      </c>
      <c r="AK289" s="35">
        <f t="shared" si="55"/>
        <v>3442</v>
      </c>
      <c r="AL289" s="32">
        <f t="shared" si="56"/>
        <v>0.17</v>
      </c>
      <c r="AM289" s="37">
        <f t="shared" si="57"/>
        <v>0.32</v>
      </c>
      <c r="AN289" s="37">
        <f t="shared" si="58"/>
        <v>0.33</v>
      </c>
      <c r="AO289" s="33">
        <f t="shared" si="59"/>
        <v>0.49</v>
      </c>
      <c r="AP289" s="36"/>
      <c r="AR289" s="31">
        <f t="shared" si="44"/>
        <v>3442</v>
      </c>
      <c r="AS289" s="32">
        <f t="shared" si="45"/>
        <v>0.17</v>
      </c>
      <c r="AT289" s="37">
        <f t="shared" si="46"/>
        <v>0.32</v>
      </c>
      <c r="AU289" s="37">
        <f t="shared" si="47"/>
        <v>0.33</v>
      </c>
      <c r="AV289" s="33">
        <f t="shared" si="48"/>
        <v>0.49</v>
      </c>
      <c r="AW289" s="34" t="str">
        <f t="shared" si="49"/>
        <v>C2</v>
      </c>
      <c r="AY289" s="47">
        <v>3442</v>
      </c>
      <c r="AZ289" s="42">
        <v>0.18</v>
      </c>
      <c r="BA289" s="42">
        <v>0.37</v>
      </c>
      <c r="BB289" s="42">
        <v>0.51</v>
      </c>
      <c r="BC289" s="42">
        <v>0.56999999999999995</v>
      </c>
      <c r="BD289" s="46" t="s">
        <v>116</v>
      </c>
    </row>
    <row r="290" spans="1:56" x14ac:dyDescent="0.55000000000000004">
      <c r="A290">
        <v>3443</v>
      </c>
      <c r="B290" t="s">
        <v>73</v>
      </c>
      <c r="C290">
        <v>2.1000000000000001E-2</v>
      </c>
      <c r="D290">
        <v>0</v>
      </c>
      <c r="E290" s="6">
        <v>7.013888888888889E-2</v>
      </c>
      <c r="F290">
        <v>2.2799999999999998</v>
      </c>
      <c r="G290">
        <v>7.0000000000000007E-2</v>
      </c>
      <c r="H290">
        <v>0.18</v>
      </c>
      <c r="J290">
        <v>3443</v>
      </c>
      <c r="K290" t="s">
        <v>73</v>
      </c>
      <c r="L290">
        <v>7.4999999999999997E-2</v>
      </c>
      <c r="M290">
        <v>0</v>
      </c>
      <c r="N290" s="6">
        <v>6.5972222222222224E-2</v>
      </c>
      <c r="O290">
        <v>3.31</v>
      </c>
      <c r="P290">
        <v>0.27</v>
      </c>
      <c r="Q290">
        <v>0.36</v>
      </c>
      <c r="S290">
        <v>3443</v>
      </c>
      <c r="T290" t="s">
        <v>73</v>
      </c>
      <c r="U290">
        <v>8.3000000000000004E-2</v>
      </c>
      <c r="V290">
        <v>0</v>
      </c>
      <c r="W290" s="6">
        <v>8.6805555555555566E-2</v>
      </c>
      <c r="X290">
        <v>3.4</v>
      </c>
      <c r="Y290">
        <v>0.3</v>
      </c>
      <c r="Z290">
        <v>0.38</v>
      </c>
      <c r="AB290">
        <v>3443</v>
      </c>
      <c r="AC290" t="s">
        <v>73</v>
      </c>
      <c r="AD290">
        <v>0.16600000000000001</v>
      </c>
      <c r="AE290">
        <v>0</v>
      </c>
      <c r="AF290" s="6">
        <v>6.25E-2</v>
      </c>
      <c r="AG290">
        <v>4.0599999999999996</v>
      </c>
      <c r="AH290">
        <v>0.6</v>
      </c>
      <c r="AI290">
        <v>0.78</v>
      </c>
      <c r="AK290" s="35">
        <f t="shared" si="55"/>
        <v>3443</v>
      </c>
      <c r="AL290" s="32">
        <f t="shared" si="56"/>
        <v>0.18</v>
      </c>
      <c r="AM290" s="37">
        <f t="shared" si="57"/>
        <v>0.36</v>
      </c>
      <c r="AN290" s="37">
        <f t="shared" si="58"/>
        <v>0.38</v>
      </c>
      <c r="AO290" s="33">
        <f t="shared" si="59"/>
        <v>0.78</v>
      </c>
      <c r="AP290" s="36"/>
      <c r="AR290" s="31">
        <f t="shared" si="44"/>
        <v>3443</v>
      </c>
      <c r="AS290" s="32">
        <f t="shared" si="45"/>
        <v>0.18</v>
      </c>
      <c r="AT290" s="37">
        <f t="shared" si="46"/>
        <v>0.36</v>
      </c>
      <c r="AU290" s="37">
        <f t="shared" si="47"/>
        <v>0.38</v>
      </c>
      <c r="AV290" s="33">
        <f t="shared" si="48"/>
        <v>0.78</v>
      </c>
      <c r="AW290" s="34" t="str">
        <f t="shared" si="49"/>
        <v>C2</v>
      </c>
      <c r="AY290" s="47">
        <v>3443</v>
      </c>
      <c r="AZ290" s="42">
        <v>0.2</v>
      </c>
      <c r="BA290" s="42">
        <v>0.42</v>
      </c>
      <c r="BB290" s="42">
        <v>0.79</v>
      </c>
      <c r="BC290" s="42">
        <v>0.86</v>
      </c>
      <c r="BD290" s="46" t="s">
        <v>116</v>
      </c>
    </row>
    <row r="291" spans="1:56" x14ac:dyDescent="0.55000000000000004">
      <c r="A291">
        <v>3444</v>
      </c>
      <c r="B291" t="s">
        <v>73</v>
      </c>
      <c r="C291">
        <v>8.0000000000000002E-3</v>
      </c>
      <c r="D291">
        <v>0</v>
      </c>
      <c r="E291" s="6">
        <v>7.6388888888888895E-2</v>
      </c>
      <c r="F291">
        <v>2.35</v>
      </c>
      <c r="G291">
        <v>0.03</v>
      </c>
      <c r="H291">
        <v>0.13</v>
      </c>
      <c r="J291">
        <v>3444</v>
      </c>
      <c r="K291" t="s">
        <v>73</v>
      </c>
      <c r="L291">
        <v>3.3000000000000002E-2</v>
      </c>
      <c r="M291">
        <v>0</v>
      </c>
      <c r="N291" s="6">
        <v>6.5972222222222224E-2</v>
      </c>
      <c r="O291">
        <v>3.48</v>
      </c>
      <c r="P291">
        <v>0.13</v>
      </c>
      <c r="Q291">
        <v>0.25</v>
      </c>
      <c r="S291">
        <v>3444</v>
      </c>
      <c r="T291" t="s">
        <v>73</v>
      </c>
      <c r="U291">
        <v>4.5999999999999999E-2</v>
      </c>
      <c r="V291">
        <v>0</v>
      </c>
      <c r="W291" s="6">
        <v>8.6805555555555566E-2</v>
      </c>
      <c r="X291">
        <v>3.57</v>
      </c>
      <c r="Y291">
        <v>0.18</v>
      </c>
      <c r="Z291">
        <v>0.31</v>
      </c>
      <c r="AB291">
        <v>3444</v>
      </c>
      <c r="AC291" t="s">
        <v>73</v>
      </c>
      <c r="AD291">
        <v>7.9000000000000001E-2</v>
      </c>
      <c r="AE291">
        <v>0</v>
      </c>
      <c r="AF291" s="6">
        <v>6.5972222222222224E-2</v>
      </c>
      <c r="AG291">
        <v>4.1500000000000004</v>
      </c>
      <c r="AH291">
        <v>0.32</v>
      </c>
      <c r="AI291">
        <v>0.41</v>
      </c>
      <c r="AK291" s="35">
        <f t="shared" si="55"/>
        <v>3444</v>
      </c>
      <c r="AL291" s="32">
        <f t="shared" si="56"/>
        <v>0.13</v>
      </c>
      <c r="AM291" s="37">
        <f t="shared" si="57"/>
        <v>0.25</v>
      </c>
      <c r="AN291" s="37">
        <f t="shared" si="58"/>
        <v>0.31</v>
      </c>
      <c r="AO291" s="33">
        <f t="shared" si="59"/>
        <v>0.41</v>
      </c>
      <c r="AP291" s="36"/>
      <c r="AR291" s="31">
        <f t="shared" si="44"/>
        <v>3444</v>
      </c>
      <c r="AS291" s="32">
        <f t="shared" si="45"/>
        <v>0.13</v>
      </c>
      <c r="AT291" s="37">
        <f t="shared" si="46"/>
        <v>0.25</v>
      </c>
      <c r="AU291" s="37">
        <f t="shared" si="47"/>
        <v>0.31</v>
      </c>
      <c r="AV291" s="33">
        <f t="shared" si="48"/>
        <v>0.41</v>
      </c>
      <c r="AW291" s="34" t="str">
        <f t="shared" si="49"/>
        <v>C2</v>
      </c>
      <c r="AY291" s="47">
        <v>3444</v>
      </c>
      <c r="AZ291" s="42">
        <v>0.13</v>
      </c>
      <c r="BA291" s="42">
        <v>0.28999999999999998</v>
      </c>
      <c r="BB291" s="42">
        <v>0.43</v>
      </c>
      <c r="BC291" s="42">
        <v>0.49</v>
      </c>
      <c r="BD291" s="46" t="s">
        <v>116</v>
      </c>
    </row>
    <row r="292" spans="1:56" x14ac:dyDescent="0.55000000000000004">
      <c r="A292">
        <v>3445</v>
      </c>
      <c r="B292" t="s">
        <v>73</v>
      </c>
      <c r="C292">
        <v>1.4999999999999999E-2</v>
      </c>
      <c r="D292">
        <v>0</v>
      </c>
      <c r="E292" s="6">
        <v>7.6388888888888895E-2</v>
      </c>
      <c r="F292">
        <v>3.26</v>
      </c>
      <c r="G292">
        <v>0.05</v>
      </c>
      <c r="H292">
        <v>0.15</v>
      </c>
      <c r="J292">
        <v>3445</v>
      </c>
      <c r="K292" t="s">
        <v>73</v>
      </c>
      <c r="L292">
        <v>5.8000000000000003E-2</v>
      </c>
      <c r="M292">
        <v>0</v>
      </c>
      <c r="N292" s="6">
        <v>6.5972222222222224E-2</v>
      </c>
      <c r="O292">
        <v>4.88</v>
      </c>
      <c r="P292">
        <v>0.18</v>
      </c>
      <c r="Q292">
        <v>0.28999999999999998</v>
      </c>
      <c r="S292">
        <v>3445</v>
      </c>
      <c r="T292" t="s">
        <v>73</v>
      </c>
      <c r="U292">
        <v>8.7999999999999995E-2</v>
      </c>
      <c r="V292">
        <v>0</v>
      </c>
      <c r="W292" s="6">
        <v>8.6805555555555566E-2</v>
      </c>
      <c r="X292">
        <v>5.5</v>
      </c>
      <c r="Y292">
        <v>0.28000000000000003</v>
      </c>
      <c r="Z292">
        <v>0.36</v>
      </c>
      <c r="AB292">
        <v>3445</v>
      </c>
      <c r="AC292" t="s">
        <v>73</v>
      </c>
      <c r="AD292">
        <v>0.14599999999999999</v>
      </c>
      <c r="AE292">
        <v>0</v>
      </c>
      <c r="AF292" s="6">
        <v>6.5972222222222224E-2</v>
      </c>
      <c r="AG292">
        <v>6.28</v>
      </c>
      <c r="AH292">
        <v>0.46</v>
      </c>
      <c r="AI292">
        <v>0.48</v>
      </c>
      <c r="AK292" s="35">
        <f t="shared" si="55"/>
        <v>3445</v>
      </c>
      <c r="AL292" s="32">
        <f t="shared" si="56"/>
        <v>0.15</v>
      </c>
      <c r="AM292" s="37">
        <f t="shared" si="57"/>
        <v>0.28999999999999998</v>
      </c>
      <c r="AN292" s="37">
        <f t="shared" si="58"/>
        <v>0.36</v>
      </c>
      <c r="AO292" s="33">
        <f t="shared" si="59"/>
        <v>0.48</v>
      </c>
      <c r="AP292" s="36"/>
      <c r="AR292" s="31">
        <f t="shared" si="44"/>
        <v>3445</v>
      </c>
      <c r="AS292" s="32">
        <f t="shared" si="45"/>
        <v>0.15</v>
      </c>
      <c r="AT292" s="37">
        <f t="shared" si="46"/>
        <v>0.28999999999999998</v>
      </c>
      <c r="AU292" s="37">
        <f t="shared" si="47"/>
        <v>0.36</v>
      </c>
      <c r="AV292" s="33">
        <f t="shared" si="48"/>
        <v>0.48</v>
      </c>
      <c r="AW292" s="34" t="str">
        <f t="shared" si="49"/>
        <v>C2</v>
      </c>
      <c r="AY292" s="47">
        <v>3445</v>
      </c>
      <c r="AZ292" s="42">
        <v>0.15</v>
      </c>
      <c r="BA292" s="42">
        <v>0.34</v>
      </c>
      <c r="BB292" s="42">
        <v>0.52</v>
      </c>
      <c r="BC292" s="42">
        <v>0.78</v>
      </c>
      <c r="BD292" s="46" t="s">
        <v>116</v>
      </c>
    </row>
    <row r="293" spans="1:56" x14ac:dyDescent="0.55000000000000004">
      <c r="A293">
        <v>3446</v>
      </c>
      <c r="B293" t="s">
        <v>73</v>
      </c>
      <c r="C293">
        <v>5.0000000000000001E-3</v>
      </c>
      <c r="D293">
        <v>0</v>
      </c>
      <c r="E293" s="6">
        <v>8.6805555555555566E-2</v>
      </c>
      <c r="F293">
        <v>1.36</v>
      </c>
      <c r="G293">
        <v>0.01</v>
      </c>
      <c r="H293">
        <v>0.06</v>
      </c>
      <c r="J293">
        <v>3446</v>
      </c>
      <c r="K293" t="s">
        <v>73</v>
      </c>
      <c r="L293">
        <v>2.9000000000000001E-2</v>
      </c>
      <c r="M293">
        <v>0</v>
      </c>
      <c r="N293" s="6">
        <v>7.6388888888888895E-2</v>
      </c>
      <c r="O293">
        <v>2.35</v>
      </c>
      <c r="P293">
        <v>0.05</v>
      </c>
      <c r="Q293">
        <v>0.15</v>
      </c>
      <c r="S293">
        <v>3446</v>
      </c>
      <c r="T293" t="s">
        <v>73</v>
      </c>
      <c r="U293">
        <v>8.7999999999999995E-2</v>
      </c>
      <c r="V293">
        <v>0</v>
      </c>
      <c r="W293" s="6">
        <v>8.6805555555555566E-2</v>
      </c>
      <c r="X293">
        <v>3.26</v>
      </c>
      <c r="Y293">
        <v>0.16</v>
      </c>
      <c r="Z293">
        <v>0.27</v>
      </c>
      <c r="AB293">
        <v>3446</v>
      </c>
      <c r="AC293" t="s">
        <v>73</v>
      </c>
      <c r="AD293">
        <v>8.5000000000000006E-2</v>
      </c>
      <c r="AE293">
        <v>0</v>
      </c>
      <c r="AF293" s="6">
        <v>6.9444444444444434E-2</v>
      </c>
      <c r="AG293">
        <v>3.24</v>
      </c>
      <c r="AH293">
        <v>0.15</v>
      </c>
      <c r="AI293">
        <v>0.26</v>
      </c>
      <c r="AK293" s="35">
        <f t="shared" si="55"/>
        <v>3446</v>
      </c>
      <c r="AL293" s="32">
        <f t="shared" si="56"/>
        <v>0.06</v>
      </c>
      <c r="AM293" s="37">
        <f t="shared" si="57"/>
        <v>0.15</v>
      </c>
      <c r="AN293" s="37">
        <f t="shared" si="58"/>
        <v>0.27</v>
      </c>
      <c r="AO293" s="33">
        <f t="shared" si="59"/>
        <v>0.26</v>
      </c>
      <c r="AP293" s="36"/>
      <c r="AR293" s="31">
        <f t="shared" si="44"/>
        <v>3446</v>
      </c>
      <c r="AS293" s="32">
        <f t="shared" si="45"/>
        <v>0.06</v>
      </c>
      <c r="AT293" s="37">
        <f t="shared" si="46"/>
        <v>0.15</v>
      </c>
      <c r="AU293" s="37">
        <f t="shared" si="47"/>
        <v>0.27</v>
      </c>
      <c r="AV293" s="33">
        <f t="shared" si="48"/>
        <v>0.26</v>
      </c>
      <c r="AW293" s="34" t="str">
        <f t="shared" si="49"/>
        <v>C2</v>
      </c>
      <c r="AY293" s="47">
        <v>3446</v>
      </c>
      <c r="AZ293" s="42">
        <v>0.06</v>
      </c>
      <c r="BA293" s="42">
        <v>0.16</v>
      </c>
      <c r="BB293" s="42">
        <v>0.25</v>
      </c>
      <c r="BC293" s="42">
        <v>0.3</v>
      </c>
      <c r="BD293" s="46" t="s">
        <v>116</v>
      </c>
    </row>
    <row r="294" spans="1:56" x14ac:dyDescent="0.55000000000000004">
      <c r="A294">
        <v>3447</v>
      </c>
      <c r="B294" t="s">
        <v>73</v>
      </c>
      <c r="C294">
        <v>3.0000000000000001E-3</v>
      </c>
      <c r="D294">
        <v>0</v>
      </c>
      <c r="E294" s="6">
        <v>8.6805555555555566E-2</v>
      </c>
      <c r="F294">
        <v>0.93</v>
      </c>
      <c r="G294">
        <v>0.01</v>
      </c>
      <c r="H294">
        <v>0.06</v>
      </c>
      <c r="J294">
        <v>3447</v>
      </c>
      <c r="K294" t="s">
        <v>73</v>
      </c>
      <c r="L294">
        <v>1.9E-2</v>
      </c>
      <c r="M294">
        <v>0</v>
      </c>
      <c r="N294" s="6">
        <v>7.9861111111111105E-2</v>
      </c>
      <c r="O294">
        <v>1.63</v>
      </c>
      <c r="P294">
        <v>0.05</v>
      </c>
      <c r="Q294">
        <v>0.15</v>
      </c>
      <c r="S294">
        <v>3447</v>
      </c>
      <c r="T294" t="s">
        <v>73</v>
      </c>
      <c r="U294">
        <v>6.0999999999999999E-2</v>
      </c>
      <c r="V294">
        <v>0</v>
      </c>
      <c r="W294" s="6">
        <v>8.6805555555555566E-2</v>
      </c>
      <c r="X294">
        <v>2.29</v>
      </c>
      <c r="Y294">
        <v>0.15</v>
      </c>
      <c r="Z294">
        <v>0.27</v>
      </c>
      <c r="AB294">
        <v>3447</v>
      </c>
      <c r="AC294" t="s">
        <v>73</v>
      </c>
      <c r="AD294">
        <v>5.7000000000000002E-2</v>
      </c>
      <c r="AE294">
        <v>0</v>
      </c>
      <c r="AF294" s="6">
        <v>6.9444444444444434E-2</v>
      </c>
      <c r="AG294">
        <v>2.2400000000000002</v>
      </c>
      <c r="AH294">
        <v>0.14000000000000001</v>
      </c>
      <c r="AI294">
        <v>0.26</v>
      </c>
      <c r="AK294" s="35">
        <f t="shared" si="55"/>
        <v>3447</v>
      </c>
      <c r="AL294" s="32">
        <f t="shared" si="56"/>
        <v>0.06</v>
      </c>
      <c r="AM294" s="37">
        <f t="shared" si="57"/>
        <v>0.15</v>
      </c>
      <c r="AN294" s="37">
        <f t="shared" si="58"/>
        <v>0.27</v>
      </c>
      <c r="AO294" s="33">
        <f t="shared" si="59"/>
        <v>0.26</v>
      </c>
      <c r="AP294" s="36"/>
      <c r="AR294" s="31">
        <f t="shared" si="44"/>
        <v>3447</v>
      </c>
      <c r="AS294" s="32">
        <f t="shared" si="45"/>
        <v>0.06</v>
      </c>
      <c r="AT294" s="37">
        <f t="shared" si="46"/>
        <v>0.15</v>
      </c>
      <c r="AU294" s="37">
        <f t="shared" si="47"/>
        <v>0.27</v>
      </c>
      <c r="AV294" s="33">
        <f t="shared" si="48"/>
        <v>0.26</v>
      </c>
      <c r="AW294" s="34" t="str">
        <f t="shared" si="49"/>
        <v>C2</v>
      </c>
      <c r="AY294" s="47">
        <v>3447</v>
      </c>
      <c r="AZ294" s="42">
        <v>0.06</v>
      </c>
      <c r="BA294" s="42">
        <v>0.16</v>
      </c>
      <c r="BB294" s="42">
        <v>0.24</v>
      </c>
      <c r="BC294" s="42">
        <v>0.28000000000000003</v>
      </c>
      <c r="BD294" s="46" t="s">
        <v>116</v>
      </c>
    </row>
    <row r="295" spans="1:56" x14ac:dyDescent="0.55000000000000004">
      <c r="A295">
        <v>3448</v>
      </c>
      <c r="B295" t="s">
        <v>73</v>
      </c>
      <c r="C295">
        <v>2E-3</v>
      </c>
      <c r="D295">
        <v>0</v>
      </c>
      <c r="E295" s="6">
        <v>8.6805555555555566E-2</v>
      </c>
      <c r="F295">
        <v>0.65</v>
      </c>
      <c r="G295">
        <v>0.01</v>
      </c>
      <c r="H295">
        <v>0.06</v>
      </c>
      <c r="J295">
        <v>3448</v>
      </c>
      <c r="K295" t="s">
        <v>73</v>
      </c>
      <c r="L295">
        <v>1.2E-2</v>
      </c>
      <c r="M295">
        <v>0</v>
      </c>
      <c r="N295" s="6">
        <v>7.6388888888888895E-2</v>
      </c>
      <c r="O295">
        <v>1.1100000000000001</v>
      </c>
      <c r="P295">
        <v>0.03</v>
      </c>
      <c r="Q295">
        <v>0.14000000000000001</v>
      </c>
      <c r="S295">
        <v>3448</v>
      </c>
      <c r="T295" t="s">
        <v>73</v>
      </c>
      <c r="U295">
        <v>3.5999999999999997E-2</v>
      </c>
      <c r="V295">
        <v>0</v>
      </c>
      <c r="W295" s="6">
        <v>8.6805555555555566E-2</v>
      </c>
      <c r="X295">
        <v>1.53</v>
      </c>
      <c r="Y295">
        <v>0.11</v>
      </c>
      <c r="Z295">
        <v>0.24</v>
      </c>
      <c r="AB295">
        <v>3448</v>
      </c>
      <c r="AC295" t="s">
        <v>73</v>
      </c>
      <c r="AD295">
        <v>3.4000000000000002E-2</v>
      </c>
      <c r="AE295">
        <v>0</v>
      </c>
      <c r="AF295" s="6">
        <v>6.9444444444444434E-2</v>
      </c>
      <c r="AG295">
        <v>1.51</v>
      </c>
      <c r="AH295">
        <v>0.1</v>
      </c>
      <c r="AI295">
        <v>0.24</v>
      </c>
      <c r="AK295" s="35">
        <f t="shared" si="55"/>
        <v>3448</v>
      </c>
      <c r="AL295" s="32">
        <f t="shared" si="56"/>
        <v>0.06</v>
      </c>
      <c r="AM295" s="37">
        <f t="shared" si="57"/>
        <v>0.14000000000000001</v>
      </c>
      <c r="AN295" s="37">
        <f t="shared" si="58"/>
        <v>0.24</v>
      </c>
      <c r="AO295" s="33">
        <f t="shared" si="59"/>
        <v>0.24</v>
      </c>
      <c r="AP295" s="36"/>
      <c r="AR295" s="31">
        <f t="shared" si="44"/>
        <v>3448</v>
      </c>
      <c r="AS295" s="32">
        <f t="shared" si="45"/>
        <v>0.06</v>
      </c>
      <c r="AT295" s="37">
        <f t="shared" si="46"/>
        <v>0.14000000000000001</v>
      </c>
      <c r="AU295" s="37">
        <f t="shared" si="47"/>
        <v>0.24</v>
      </c>
      <c r="AV295" s="33">
        <f t="shared" si="48"/>
        <v>0.24</v>
      </c>
      <c r="AW295" s="34" t="str">
        <f t="shared" si="49"/>
        <v>C2</v>
      </c>
      <c r="AY295" s="47">
        <v>3448</v>
      </c>
      <c r="AZ295" s="42">
        <v>0.06</v>
      </c>
      <c r="BA295" s="42">
        <v>0.14000000000000001</v>
      </c>
      <c r="BB295" s="42">
        <v>0.22</v>
      </c>
      <c r="BC295" s="42">
        <v>0.26</v>
      </c>
      <c r="BD295" s="46" t="s">
        <v>116</v>
      </c>
    </row>
    <row r="296" spans="1:56" x14ac:dyDescent="0.55000000000000004">
      <c r="A296">
        <v>3449</v>
      </c>
      <c r="B296" t="s">
        <v>73</v>
      </c>
      <c r="C296">
        <v>5.7000000000000002E-2</v>
      </c>
      <c r="D296">
        <v>0</v>
      </c>
      <c r="E296" s="6">
        <v>7.9861111111111105E-2</v>
      </c>
      <c r="F296">
        <v>2.93</v>
      </c>
      <c r="G296">
        <v>0.22</v>
      </c>
      <c r="H296">
        <v>0.32</v>
      </c>
      <c r="J296">
        <v>3449</v>
      </c>
      <c r="K296" t="s">
        <v>73</v>
      </c>
      <c r="L296">
        <v>0.23799999999999999</v>
      </c>
      <c r="M296">
        <v>0</v>
      </c>
      <c r="N296" s="6">
        <v>6.5972222222222224E-2</v>
      </c>
      <c r="O296">
        <v>4.16</v>
      </c>
      <c r="P296">
        <v>0.92</v>
      </c>
      <c r="Q296">
        <v>0.76</v>
      </c>
      <c r="S296">
        <v>3449</v>
      </c>
      <c r="T296" t="s">
        <v>73</v>
      </c>
      <c r="U296">
        <v>0.28599999999999998</v>
      </c>
      <c r="V296">
        <v>0</v>
      </c>
      <c r="W296" s="6">
        <v>7.2916666666666671E-2</v>
      </c>
      <c r="X296">
        <v>4.18</v>
      </c>
      <c r="Y296">
        <v>1.1000000000000001</v>
      </c>
      <c r="Z296">
        <v>1</v>
      </c>
      <c r="AB296">
        <v>3449</v>
      </c>
      <c r="AC296" t="s">
        <v>73</v>
      </c>
      <c r="AD296">
        <v>0.28599999999999998</v>
      </c>
      <c r="AE296">
        <v>0</v>
      </c>
      <c r="AF296" s="6">
        <v>6.25E-2</v>
      </c>
      <c r="AG296">
        <v>4.28</v>
      </c>
      <c r="AH296">
        <v>1.1000000000000001</v>
      </c>
      <c r="AI296">
        <v>1</v>
      </c>
      <c r="AK296" s="35">
        <f t="shared" si="55"/>
        <v>3449</v>
      </c>
      <c r="AL296" s="32">
        <f t="shared" si="56"/>
        <v>0.32</v>
      </c>
      <c r="AM296" s="37">
        <f t="shared" si="57"/>
        <v>0.76</v>
      </c>
      <c r="AN296" s="37">
        <f t="shared" si="58"/>
        <v>1</v>
      </c>
      <c r="AO296" s="33">
        <f t="shared" si="59"/>
        <v>1</v>
      </c>
      <c r="AP296" s="36"/>
      <c r="AR296" s="31">
        <f t="shared" si="44"/>
        <v>3449</v>
      </c>
      <c r="AS296" s="32">
        <f t="shared" si="45"/>
        <v>0.32</v>
      </c>
      <c r="AT296" s="37">
        <f t="shared" si="46"/>
        <v>0.76</v>
      </c>
      <c r="AU296" s="37">
        <f t="shared" si="47"/>
        <v>1</v>
      </c>
      <c r="AV296" s="33">
        <f t="shared" si="48"/>
        <v>1</v>
      </c>
      <c r="AW296" s="34" t="str">
        <f t="shared" si="49"/>
        <v>C1</v>
      </c>
      <c r="AY296" s="47">
        <v>3449</v>
      </c>
      <c r="AZ296" s="42">
        <v>0.33</v>
      </c>
      <c r="BA296" s="42">
        <v>1</v>
      </c>
      <c r="BB296" s="42">
        <v>1</v>
      </c>
      <c r="BC296" s="42">
        <v>1</v>
      </c>
      <c r="BD296" s="46" t="s">
        <v>117</v>
      </c>
    </row>
    <row r="297" spans="1:56" x14ac:dyDescent="0.55000000000000004">
      <c r="A297">
        <v>3450</v>
      </c>
      <c r="B297" t="s">
        <v>73</v>
      </c>
      <c r="C297">
        <v>0.06</v>
      </c>
      <c r="D297">
        <v>0</v>
      </c>
      <c r="E297" s="6">
        <v>7.7083333333333337E-2</v>
      </c>
      <c r="F297">
        <v>3.21</v>
      </c>
      <c r="G297">
        <v>0.21</v>
      </c>
      <c r="H297">
        <v>0.31</v>
      </c>
      <c r="J297">
        <v>3450</v>
      </c>
      <c r="K297" t="s">
        <v>73</v>
      </c>
      <c r="L297">
        <v>0.253</v>
      </c>
      <c r="M297">
        <v>0</v>
      </c>
      <c r="N297" s="6">
        <v>6.6666666666666666E-2</v>
      </c>
      <c r="O297">
        <v>4.57</v>
      </c>
      <c r="P297">
        <v>0.88</v>
      </c>
      <c r="Q297">
        <v>0.73</v>
      </c>
      <c r="S297">
        <v>3450</v>
      </c>
      <c r="T297" t="s">
        <v>73</v>
      </c>
      <c r="U297">
        <v>0.30599999999999999</v>
      </c>
      <c r="V297">
        <v>0</v>
      </c>
      <c r="W297" s="6">
        <v>8.0555555555555561E-2</v>
      </c>
      <c r="X297">
        <v>4.82</v>
      </c>
      <c r="Y297">
        <v>1.07</v>
      </c>
      <c r="Z297">
        <v>1</v>
      </c>
      <c r="AB297">
        <v>3450</v>
      </c>
      <c r="AC297" t="s">
        <v>73</v>
      </c>
      <c r="AD297">
        <v>0.31</v>
      </c>
      <c r="AE297">
        <v>0</v>
      </c>
      <c r="AF297" s="6">
        <v>6.1805555555555558E-2</v>
      </c>
      <c r="AG297">
        <v>4.7699999999999996</v>
      </c>
      <c r="AH297">
        <v>1.08</v>
      </c>
      <c r="AI297">
        <v>1</v>
      </c>
      <c r="AK297" s="35">
        <f t="shared" si="55"/>
        <v>3450</v>
      </c>
      <c r="AL297" s="32">
        <f t="shared" si="56"/>
        <v>0.31</v>
      </c>
      <c r="AM297" s="37">
        <f t="shared" si="57"/>
        <v>0.73</v>
      </c>
      <c r="AN297" s="37">
        <f t="shared" si="58"/>
        <v>1</v>
      </c>
      <c r="AO297" s="33">
        <f t="shared" si="59"/>
        <v>1</v>
      </c>
      <c r="AP297" s="36"/>
      <c r="AR297" s="31">
        <f t="shared" si="44"/>
        <v>3450</v>
      </c>
      <c r="AS297" s="32">
        <f t="shared" si="45"/>
        <v>0.31</v>
      </c>
      <c r="AT297" s="37">
        <f t="shared" si="46"/>
        <v>0.73</v>
      </c>
      <c r="AU297" s="37">
        <f t="shared" si="47"/>
        <v>1</v>
      </c>
      <c r="AV297" s="33">
        <f t="shared" si="48"/>
        <v>1</v>
      </c>
      <c r="AW297" s="34" t="str">
        <f t="shared" si="49"/>
        <v>C3</v>
      </c>
      <c r="AY297" s="47">
        <v>3450</v>
      </c>
      <c r="AZ297" s="42">
        <v>0.33</v>
      </c>
      <c r="BA297" s="42">
        <v>0.93</v>
      </c>
      <c r="BB297" s="42">
        <v>1</v>
      </c>
      <c r="BC297" s="42">
        <v>1</v>
      </c>
      <c r="BD297" s="46" t="s">
        <v>118</v>
      </c>
    </row>
    <row r="298" spans="1:56" x14ac:dyDescent="0.55000000000000004">
      <c r="A298">
        <v>3451</v>
      </c>
      <c r="B298" t="s">
        <v>73</v>
      </c>
      <c r="C298">
        <v>6.5000000000000002E-2</v>
      </c>
      <c r="D298">
        <v>0</v>
      </c>
      <c r="E298" s="6">
        <v>7.9861111111111105E-2</v>
      </c>
      <c r="F298">
        <v>3.71</v>
      </c>
      <c r="G298">
        <v>0.19</v>
      </c>
      <c r="H298">
        <v>0.28999999999999998</v>
      </c>
      <c r="J298">
        <v>3451</v>
      </c>
      <c r="K298" t="s">
        <v>73</v>
      </c>
      <c r="L298">
        <v>0.27200000000000002</v>
      </c>
      <c r="M298">
        <v>0</v>
      </c>
      <c r="N298" s="6">
        <v>6.6666666666666666E-2</v>
      </c>
      <c r="O298">
        <v>5.36</v>
      </c>
      <c r="P298">
        <v>0.79</v>
      </c>
      <c r="Q298">
        <v>0.68</v>
      </c>
      <c r="S298">
        <v>3451</v>
      </c>
      <c r="T298" t="s">
        <v>73</v>
      </c>
      <c r="U298">
        <v>0.35099999999999998</v>
      </c>
      <c r="V298">
        <v>0</v>
      </c>
      <c r="W298" s="6">
        <v>7.9861111111111105E-2</v>
      </c>
      <c r="X298">
        <v>5.5</v>
      </c>
      <c r="Y298">
        <v>1.03</v>
      </c>
      <c r="Z298">
        <v>1</v>
      </c>
      <c r="AB298">
        <v>3451</v>
      </c>
      <c r="AC298" t="s">
        <v>73</v>
      </c>
      <c r="AD298">
        <v>0.35499999999999998</v>
      </c>
      <c r="AE298">
        <v>0</v>
      </c>
      <c r="AF298" s="6">
        <v>6.1805555555555558E-2</v>
      </c>
      <c r="AG298">
        <v>5.65</v>
      </c>
      <c r="AH298">
        <v>1.04</v>
      </c>
      <c r="AI298">
        <v>1</v>
      </c>
      <c r="AK298" s="35">
        <f t="shared" si="55"/>
        <v>3451</v>
      </c>
      <c r="AL298" s="32">
        <f t="shared" si="56"/>
        <v>0.28999999999999998</v>
      </c>
      <c r="AM298" s="37">
        <f t="shared" si="57"/>
        <v>0.68</v>
      </c>
      <c r="AN298" s="37">
        <f t="shared" si="58"/>
        <v>1</v>
      </c>
      <c r="AO298" s="33">
        <f t="shared" si="59"/>
        <v>1</v>
      </c>
      <c r="AP298" s="36"/>
      <c r="AR298" s="31">
        <f t="shared" si="44"/>
        <v>3451</v>
      </c>
      <c r="AS298" s="32">
        <f t="shared" si="45"/>
        <v>0.28999999999999998</v>
      </c>
      <c r="AT298" s="37">
        <f t="shared" si="46"/>
        <v>0.68</v>
      </c>
      <c r="AU298" s="37">
        <f t="shared" si="47"/>
        <v>1</v>
      </c>
      <c r="AV298" s="33">
        <f t="shared" si="48"/>
        <v>1</v>
      </c>
      <c r="AW298" s="34" t="str">
        <f t="shared" si="49"/>
        <v>C3</v>
      </c>
      <c r="AY298" s="47">
        <v>3451</v>
      </c>
      <c r="AZ298" s="42">
        <v>0.31</v>
      </c>
      <c r="BA298" s="42">
        <v>0.9</v>
      </c>
      <c r="BB298" s="42">
        <v>1</v>
      </c>
      <c r="BC298" s="42">
        <v>1</v>
      </c>
      <c r="BD298" s="46" t="s">
        <v>118</v>
      </c>
    </row>
    <row r="299" spans="1:56" x14ac:dyDescent="0.55000000000000004">
      <c r="A299">
        <v>3452</v>
      </c>
      <c r="B299" t="s">
        <v>73</v>
      </c>
      <c r="C299">
        <v>6.7000000000000004E-2</v>
      </c>
      <c r="D299">
        <v>0</v>
      </c>
      <c r="E299" s="6">
        <v>8.0555555555555561E-2</v>
      </c>
      <c r="F299">
        <v>3.49</v>
      </c>
      <c r="G299">
        <v>0.22</v>
      </c>
      <c r="H299">
        <v>0.32</v>
      </c>
      <c r="J299">
        <v>3452</v>
      </c>
      <c r="K299" t="s">
        <v>73</v>
      </c>
      <c r="L299">
        <v>0.28499999999999998</v>
      </c>
      <c r="M299">
        <v>0</v>
      </c>
      <c r="N299" s="6">
        <v>6.6666666666666666E-2</v>
      </c>
      <c r="O299">
        <v>4.96</v>
      </c>
      <c r="P299">
        <v>0.92</v>
      </c>
      <c r="Q299">
        <v>0.76</v>
      </c>
      <c r="S299">
        <v>3452</v>
      </c>
      <c r="T299" t="s">
        <v>73</v>
      </c>
      <c r="U299">
        <v>0.34300000000000003</v>
      </c>
      <c r="V299">
        <v>0</v>
      </c>
      <c r="W299" s="6">
        <v>7.2222222222222229E-2</v>
      </c>
      <c r="X299">
        <v>5.23</v>
      </c>
      <c r="Y299">
        <v>1.1100000000000001</v>
      </c>
      <c r="Z299">
        <v>1</v>
      </c>
      <c r="AB299">
        <v>3452</v>
      </c>
      <c r="AC299" t="s">
        <v>73</v>
      </c>
      <c r="AD299">
        <v>0.34300000000000003</v>
      </c>
      <c r="AE299">
        <v>0</v>
      </c>
      <c r="AF299" s="6">
        <v>6.3194444444444442E-2</v>
      </c>
      <c r="AG299">
        <v>5.15</v>
      </c>
      <c r="AH299">
        <v>1.1100000000000001</v>
      </c>
      <c r="AI299">
        <v>1</v>
      </c>
      <c r="AK299" s="35">
        <f t="shared" si="55"/>
        <v>3452</v>
      </c>
      <c r="AL299" s="32">
        <f t="shared" si="56"/>
        <v>0.32</v>
      </c>
      <c r="AM299" s="37">
        <f t="shared" si="57"/>
        <v>0.76</v>
      </c>
      <c r="AN299" s="37">
        <f t="shared" si="58"/>
        <v>1</v>
      </c>
      <c r="AO299" s="33">
        <f t="shared" si="59"/>
        <v>1</v>
      </c>
      <c r="AP299" s="36"/>
      <c r="AR299" s="31">
        <f t="shared" si="44"/>
        <v>3452</v>
      </c>
      <c r="AS299" s="32">
        <f t="shared" si="45"/>
        <v>0.32</v>
      </c>
      <c r="AT299" s="37">
        <f t="shared" si="46"/>
        <v>0.76</v>
      </c>
      <c r="AU299" s="37">
        <f t="shared" si="47"/>
        <v>1</v>
      </c>
      <c r="AV299" s="33">
        <f t="shared" si="48"/>
        <v>1</v>
      </c>
      <c r="AW299" s="34" t="str">
        <f t="shared" si="49"/>
        <v>C2</v>
      </c>
      <c r="AY299" s="47">
        <v>3452</v>
      </c>
      <c r="AZ299" s="42">
        <v>0.33</v>
      </c>
      <c r="BA299" s="42">
        <v>1</v>
      </c>
      <c r="BB299" s="42">
        <v>1</v>
      </c>
      <c r="BC299" s="42">
        <v>1</v>
      </c>
      <c r="BD299" s="46" t="s">
        <v>116</v>
      </c>
    </row>
    <row r="300" spans="1:56" x14ac:dyDescent="0.55000000000000004">
      <c r="A300">
        <v>3453</v>
      </c>
      <c r="B300" t="s">
        <v>73</v>
      </c>
      <c r="C300">
        <v>6.7000000000000004E-2</v>
      </c>
      <c r="D300">
        <v>0</v>
      </c>
      <c r="E300" s="6">
        <v>8.0555555555555561E-2</v>
      </c>
      <c r="F300">
        <v>3.91</v>
      </c>
      <c r="G300">
        <v>0.18</v>
      </c>
      <c r="H300">
        <v>0.28999999999999998</v>
      </c>
      <c r="J300">
        <v>3453</v>
      </c>
      <c r="K300" t="s">
        <v>73</v>
      </c>
      <c r="L300">
        <v>0.28499999999999998</v>
      </c>
      <c r="M300">
        <v>0</v>
      </c>
      <c r="N300" s="6">
        <v>6.6666666666666666E-2</v>
      </c>
      <c r="O300">
        <v>5.67</v>
      </c>
      <c r="P300">
        <v>0.78</v>
      </c>
      <c r="Q300">
        <v>0.67</v>
      </c>
      <c r="S300">
        <v>3453</v>
      </c>
      <c r="T300" t="s">
        <v>73</v>
      </c>
      <c r="U300">
        <v>0.35199999999999998</v>
      </c>
      <c r="V300">
        <v>0</v>
      </c>
      <c r="W300" s="6">
        <v>8.6805555555555566E-2</v>
      </c>
      <c r="X300">
        <v>5.75</v>
      </c>
      <c r="Y300">
        <v>0.97</v>
      </c>
      <c r="Z300">
        <v>0.91</v>
      </c>
      <c r="AB300">
        <v>3453</v>
      </c>
      <c r="AC300" t="s">
        <v>73</v>
      </c>
      <c r="AD300">
        <v>0.35</v>
      </c>
      <c r="AE300">
        <v>0</v>
      </c>
      <c r="AF300" s="6">
        <v>6.9444444444444434E-2</v>
      </c>
      <c r="AG300">
        <v>5.8</v>
      </c>
      <c r="AH300">
        <v>0.96</v>
      </c>
      <c r="AI300">
        <v>0.91</v>
      </c>
      <c r="AK300" s="35">
        <f t="shared" si="55"/>
        <v>3453</v>
      </c>
      <c r="AL300" s="32">
        <f t="shared" si="56"/>
        <v>0.28999999999999998</v>
      </c>
      <c r="AM300" s="37">
        <f t="shared" si="57"/>
        <v>0.67</v>
      </c>
      <c r="AN300" s="37">
        <f t="shared" si="58"/>
        <v>0.91</v>
      </c>
      <c r="AO300" s="33">
        <f t="shared" si="59"/>
        <v>0.91</v>
      </c>
      <c r="AP300" s="36"/>
      <c r="AR300" s="31">
        <f t="shared" si="44"/>
        <v>3453</v>
      </c>
      <c r="AS300" s="32">
        <f t="shared" si="45"/>
        <v>0.28999999999999998</v>
      </c>
      <c r="AT300" s="37">
        <f t="shared" si="46"/>
        <v>0.67</v>
      </c>
      <c r="AU300" s="37">
        <f t="shared" si="47"/>
        <v>0.91</v>
      </c>
      <c r="AV300" s="33">
        <f t="shared" si="48"/>
        <v>0.91</v>
      </c>
      <c r="AW300" s="34" t="str">
        <f t="shared" si="49"/>
        <v>C2</v>
      </c>
      <c r="AY300" s="47">
        <v>3453</v>
      </c>
      <c r="AZ300" s="42">
        <v>0.3</v>
      </c>
      <c r="BA300" s="42">
        <v>0.9</v>
      </c>
      <c r="BB300" s="42">
        <v>0.91</v>
      </c>
      <c r="BC300" s="42">
        <v>0.91</v>
      </c>
      <c r="BD300" s="46" t="s">
        <v>116</v>
      </c>
    </row>
    <row r="301" spans="1:56" x14ac:dyDescent="0.55000000000000004">
      <c r="A301">
        <v>3454</v>
      </c>
      <c r="B301" t="s">
        <v>73</v>
      </c>
      <c r="C301">
        <v>6.8000000000000005E-2</v>
      </c>
      <c r="D301">
        <v>0</v>
      </c>
      <c r="E301" s="6">
        <v>8.0555555555555561E-2</v>
      </c>
      <c r="F301">
        <v>3.71</v>
      </c>
      <c r="G301">
        <v>0.2</v>
      </c>
      <c r="H301">
        <v>0.31</v>
      </c>
      <c r="J301">
        <v>3454</v>
      </c>
      <c r="K301" t="s">
        <v>73</v>
      </c>
      <c r="L301">
        <v>0.29399999999999998</v>
      </c>
      <c r="M301">
        <v>0</v>
      </c>
      <c r="N301" s="6">
        <v>6.6666666666666666E-2</v>
      </c>
      <c r="O301">
        <v>5.32</v>
      </c>
      <c r="P301">
        <v>0.88</v>
      </c>
      <c r="Q301">
        <v>0.73</v>
      </c>
      <c r="S301">
        <v>3454</v>
      </c>
      <c r="T301" t="s">
        <v>73</v>
      </c>
      <c r="U301">
        <v>0.33700000000000002</v>
      </c>
      <c r="V301">
        <v>0</v>
      </c>
      <c r="W301" s="6">
        <v>7.013888888888889E-2</v>
      </c>
      <c r="X301">
        <v>5.36</v>
      </c>
      <c r="Y301">
        <v>1.01</v>
      </c>
      <c r="Z301">
        <v>1</v>
      </c>
      <c r="AB301">
        <v>3454</v>
      </c>
      <c r="AC301" t="s">
        <v>73</v>
      </c>
      <c r="AD301">
        <v>0.34300000000000003</v>
      </c>
      <c r="AE301">
        <v>0</v>
      </c>
      <c r="AF301" s="6">
        <v>6.1805555555555558E-2</v>
      </c>
      <c r="AG301">
        <v>5.35</v>
      </c>
      <c r="AH301">
        <v>1.02</v>
      </c>
      <c r="AI301">
        <v>1</v>
      </c>
      <c r="AK301" s="35">
        <f t="shared" si="55"/>
        <v>3454</v>
      </c>
      <c r="AL301" s="32">
        <f t="shared" si="56"/>
        <v>0.31</v>
      </c>
      <c r="AM301" s="37">
        <f t="shared" si="57"/>
        <v>0.73</v>
      </c>
      <c r="AN301" s="37">
        <f t="shared" si="58"/>
        <v>1</v>
      </c>
      <c r="AO301" s="33">
        <f t="shared" si="59"/>
        <v>1</v>
      </c>
      <c r="AP301" s="36"/>
      <c r="AR301" s="31">
        <f t="shared" si="44"/>
        <v>3454</v>
      </c>
      <c r="AS301" s="32">
        <f t="shared" si="45"/>
        <v>0.31</v>
      </c>
      <c r="AT301" s="37">
        <f t="shared" si="46"/>
        <v>0.73</v>
      </c>
      <c r="AU301" s="37">
        <f t="shared" si="47"/>
        <v>1</v>
      </c>
      <c r="AV301" s="33">
        <f t="shared" si="48"/>
        <v>1</v>
      </c>
      <c r="AW301" s="34" t="str">
        <f t="shared" si="49"/>
        <v>C2</v>
      </c>
      <c r="AY301" s="47">
        <v>3454</v>
      </c>
      <c r="AZ301" s="42">
        <v>0.32</v>
      </c>
      <c r="BA301" s="42">
        <v>1</v>
      </c>
      <c r="BB301" s="42">
        <v>1</v>
      </c>
      <c r="BC301" s="42">
        <v>1</v>
      </c>
      <c r="BD301" s="46" t="s">
        <v>116</v>
      </c>
    </row>
    <row r="302" spans="1:56" x14ac:dyDescent="0.55000000000000004">
      <c r="A302">
        <v>3455</v>
      </c>
      <c r="B302" t="s">
        <v>73</v>
      </c>
      <c r="C302">
        <v>7.0999999999999994E-2</v>
      </c>
      <c r="D302">
        <v>0</v>
      </c>
      <c r="E302" s="6">
        <v>8.1250000000000003E-2</v>
      </c>
      <c r="F302">
        <v>3.6</v>
      </c>
      <c r="G302">
        <v>0.22</v>
      </c>
      <c r="H302">
        <v>0.32</v>
      </c>
      <c r="J302">
        <v>3455</v>
      </c>
      <c r="K302" t="s">
        <v>73</v>
      </c>
      <c r="L302">
        <v>0.30499999999999999</v>
      </c>
      <c r="M302">
        <v>0</v>
      </c>
      <c r="N302" s="6">
        <v>6.6666666666666666E-2</v>
      </c>
      <c r="O302">
        <v>4.99</v>
      </c>
      <c r="P302">
        <v>0.97</v>
      </c>
      <c r="Q302">
        <v>0.9</v>
      </c>
      <c r="S302">
        <v>3455</v>
      </c>
      <c r="T302" t="s">
        <v>73</v>
      </c>
      <c r="U302">
        <v>0.32800000000000001</v>
      </c>
      <c r="V302">
        <v>0</v>
      </c>
      <c r="W302" s="6">
        <v>6.9444444444444434E-2</v>
      </c>
      <c r="X302">
        <v>4.9800000000000004</v>
      </c>
      <c r="Y302">
        <v>1.04</v>
      </c>
      <c r="Z302">
        <v>1</v>
      </c>
      <c r="AB302">
        <v>3455</v>
      </c>
      <c r="AC302" t="s">
        <v>73</v>
      </c>
      <c r="AD302">
        <v>0.32800000000000001</v>
      </c>
      <c r="AE302">
        <v>0</v>
      </c>
      <c r="AF302" s="6">
        <v>6.25E-2</v>
      </c>
      <c r="AG302">
        <v>4.9800000000000004</v>
      </c>
      <c r="AH302">
        <v>1.04</v>
      </c>
      <c r="AI302">
        <v>1</v>
      </c>
      <c r="AK302" s="35">
        <f t="shared" si="55"/>
        <v>3455</v>
      </c>
      <c r="AL302" s="32">
        <f t="shared" si="56"/>
        <v>0.32</v>
      </c>
      <c r="AM302" s="37">
        <f t="shared" si="57"/>
        <v>0.9</v>
      </c>
      <c r="AN302" s="37">
        <f t="shared" si="58"/>
        <v>1</v>
      </c>
      <c r="AO302" s="33">
        <f t="shared" si="59"/>
        <v>1</v>
      </c>
      <c r="AP302" s="36"/>
      <c r="AR302" s="31">
        <f t="shared" si="44"/>
        <v>3455</v>
      </c>
      <c r="AS302" s="32">
        <f t="shared" si="45"/>
        <v>0.32</v>
      </c>
      <c r="AT302" s="37">
        <f t="shared" si="46"/>
        <v>0.9</v>
      </c>
      <c r="AU302" s="37">
        <f t="shared" si="47"/>
        <v>1</v>
      </c>
      <c r="AV302" s="33">
        <f t="shared" si="48"/>
        <v>1</v>
      </c>
      <c r="AW302" s="34" t="str">
        <f t="shared" si="49"/>
        <v>C2</v>
      </c>
      <c r="AY302" s="47">
        <v>3455</v>
      </c>
      <c r="AZ302" s="42">
        <v>0.33</v>
      </c>
      <c r="BA302" s="42">
        <v>1</v>
      </c>
      <c r="BB302" s="42">
        <v>1</v>
      </c>
      <c r="BC302" s="42">
        <v>1</v>
      </c>
      <c r="BD302" s="46" t="s">
        <v>116</v>
      </c>
    </row>
    <row r="303" spans="1:56" x14ac:dyDescent="0.55000000000000004">
      <c r="A303">
        <v>3456</v>
      </c>
      <c r="B303" t="s">
        <v>73</v>
      </c>
      <c r="C303">
        <v>7.5999999999999998E-2</v>
      </c>
      <c r="D303">
        <v>0</v>
      </c>
      <c r="E303" s="6">
        <v>8.3333333333333329E-2</v>
      </c>
      <c r="F303">
        <v>4.41</v>
      </c>
      <c r="G303">
        <v>0.26</v>
      </c>
      <c r="H303">
        <v>0.28999999999999998</v>
      </c>
      <c r="J303">
        <v>3456</v>
      </c>
      <c r="K303" t="s">
        <v>73</v>
      </c>
      <c r="L303">
        <v>0.27</v>
      </c>
      <c r="M303">
        <v>0</v>
      </c>
      <c r="N303" s="6">
        <v>6.5277777777777782E-2</v>
      </c>
      <c r="O303">
        <v>5.81</v>
      </c>
      <c r="P303">
        <v>0.92</v>
      </c>
      <c r="Q303">
        <v>0.68</v>
      </c>
      <c r="S303">
        <v>3456</v>
      </c>
      <c r="T303" t="s">
        <v>73</v>
      </c>
      <c r="U303">
        <v>0.27</v>
      </c>
      <c r="V303">
        <v>0</v>
      </c>
      <c r="W303" s="6">
        <v>6.5277777777777782E-2</v>
      </c>
      <c r="X303">
        <v>5.9</v>
      </c>
      <c r="Y303">
        <v>0.92</v>
      </c>
      <c r="Z303">
        <v>0.68</v>
      </c>
      <c r="AB303">
        <v>3456</v>
      </c>
      <c r="AC303" t="s">
        <v>73</v>
      </c>
      <c r="AD303">
        <v>0.26900000000000002</v>
      </c>
      <c r="AE303">
        <v>0</v>
      </c>
      <c r="AF303" s="6">
        <v>8.9583333333333334E-2</v>
      </c>
      <c r="AG303">
        <v>5.88</v>
      </c>
      <c r="AH303">
        <v>0.91</v>
      </c>
      <c r="AI303">
        <v>0.68</v>
      </c>
      <c r="AK303" s="35">
        <f t="shared" si="55"/>
        <v>3456</v>
      </c>
      <c r="AL303" s="32">
        <f t="shared" si="56"/>
        <v>0.28999999999999998</v>
      </c>
      <c r="AM303" s="37">
        <f t="shared" si="57"/>
        <v>0.68</v>
      </c>
      <c r="AN303" s="37">
        <f t="shared" si="58"/>
        <v>0.68</v>
      </c>
      <c r="AO303" s="33">
        <f t="shared" si="59"/>
        <v>0.68</v>
      </c>
      <c r="AP303" s="36"/>
      <c r="AR303" s="31">
        <f t="shared" si="44"/>
        <v>3456</v>
      </c>
      <c r="AS303" s="32">
        <f t="shared" si="45"/>
        <v>0.28999999999999998</v>
      </c>
      <c r="AT303" s="37">
        <f t="shared" si="46"/>
        <v>0.68</v>
      </c>
      <c r="AU303" s="37">
        <f t="shared" si="47"/>
        <v>0.68</v>
      </c>
      <c r="AV303" s="33">
        <f t="shared" si="48"/>
        <v>0.68</v>
      </c>
      <c r="AW303" s="34" t="str">
        <f t="shared" si="49"/>
        <v>C2</v>
      </c>
      <c r="AY303" s="47">
        <v>3456</v>
      </c>
      <c r="AZ303" s="42">
        <v>0.3</v>
      </c>
      <c r="BA303" s="42">
        <v>0.68</v>
      </c>
      <c r="BB303" s="42">
        <v>0.68</v>
      </c>
      <c r="BC303" s="42">
        <v>0.68</v>
      </c>
      <c r="BD303" s="46" t="s">
        <v>116</v>
      </c>
    </row>
    <row r="304" spans="1:56" x14ac:dyDescent="0.55000000000000004">
      <c r="A304">
        <v>3457</v>
      </c>
      <c r="B304" t="s">
        <v>73</v>
      </c>
      <c r="C304">
        <v>8.5999999999999993E-2</v>
      </c>
      <c r="D304">
        <v>0</v>
      </c>
      <c r="E304" s="6">
        <v>8.5416666666666655E-2</v>
      </c>
      <c r="F304">
        <v>1.86</v>
      </c>
      <c r="G304">
        <v>0.01</v>
      </c>
      <c r="H304">
        <v>0.04</v>
      </c>
      <c r="J304">
        <v>3457</v>
      </c>
      <c r="K304" t="s">
        <v>73</v>
      </c>
      <c r="L304">
        <v>0.31900000000000001</v>
      </c>
      <c r="M304">
        <v>0</v>
      </c>
      <c r="N304" s="6">
        <v>7.6388888888888895E-2</v>
      </c>
      <c r="O304">
        <v>3.04</v>
      </c>
      <c r="P304">
        <v>0.04</v>
      </c>
      <c r="Q304">
        <v>0.1</v>
      </c>
      <c r="S304">
        <v>3457</v>
      </c>
      <c r="T304" t="s">
        <v>73</v>
      </c>
      <c r="U304">
        <v>0.41399999999999998</v>
      </c>
      <c r="V304">
        <v>0</v>
      </c>
      <c r="W304" s="6">
        <v>8.6805555555555566E-2</v>
      </c>
      <c r="X304">
        <v>3.34</v>
      </c>
      <c r="Y304">
        <v>0.06</v>
      </c>
      <c r="Z304">
        <v>0.11</v>
      </c>
      <c r="AB304">
        <v>3457</v>
      </c>
      <c r="AC304" t="s">
        <v>73</v>
      </c>
      <c r="AD304">
        <v>0.40500000000000003</v>
      </c>
      <c r="AE304">
        <v>0</v>
      </c>
      <c r="AF304" s="6">
        <v>6.9444444444444434E-2</v>
      </c>
      <c r="AG304">
        <v>3.31</v>
      </c>
      <c r="AH304">
        <v>0.06</v>
      </c>
      <c r="AI304">
        <v>0.11</v>
      </c>
      <c r="AK304" s="35">
        <f t="shared" si="55"/>
        <v>3457</v>
      </c>
      <c r="AL304" s="32">
        <f t="shared" si="56"/>
        <v>0.04</v>
      </c>
      <c r="AM304" s="37">
        <f t="shared" si="57"/>
        <v>0.1</v>
      </c>
      <c r="AN304" s="37">
        <f t="shared" si="58"/>
        <v>0.11</v>
      </c>
      <c r="AO304" s="33">
        <f t="shared" si="59"/>
        <v>0.11</v>
      </c>
      <c r="AP304" s="36"/>
      <c r="AR304" s="31">
        <f t="shared" si="44"/>
        <v>3457</v>
      </c>
      <c r="AS304" s="32">
        <f t="shared" si="45"/>
        <v>0.04</v>
      </c>
      <c r="AT304" s="37">
        <f t="shared" si="46"/>
        <v>0.1</v>
      </c>
      <c r="AU304" s="37">
        <f t="shared" si="47"/>
        <v>0.11</v>
      </c>
      <c r="AV304" s="33">
        <f t="shared" si="48"/>
        <v>0.11</v>
      </c>
      <c r="AW304" s="34" t="str">
        <f t="shared" si="49"/>
        <v>C2</v>
      </c>
      <c r="AY304" s="47">
        <v>3457</v>
      </c>
      <c r="AZ304" s="42">
        <v>0.04</v>
      </c>
      <c r="BA304" s="42">
        <v>0.1</v>
      </c>
      <c r="BB304" s="42">
        <v>0.11</v>
      </c>
      <c r="BC304" s="42">
        <v>0.11</v>
      </c>
      <c r="BD304" s="46" t="s">
        <v>116</v>
      </c>
    </row>
    <row r="305" spans="1:56" x14ac:dyDescent="0.55000000000000004">
      <c r="A305">
        <v>3458</v>
      </c>
      <c r="B305" t="s">
        <v>73</v>
      </c>
      <c r="C305">
        <v>7.5999999999999998E-2</v>
      </c>
      <c r="D305">
        <v>0</v>
      </c>
      <c r="E305" s="6">
        <v>8.3333333333333329E-2</v>
      </c>
      <c r="F305">
        <v>3.9</v>
      </c>
      <c r="G305">
        <v>0.01</v>
      </c>
      <c r="H305">
        <v>0.06</v>
      </c>
      <c r="J305">
        <v>3458</v>
      </c>
      <c r="K305" t="s">
        <v>73</v>
      </c>
      <c r="L305">
        <v>0.27</v>
      </c>
      <c r="M305">
        <v>0</v>
      </c>
      <c r="N305" s="6">
        <v>6.5277777777777782E-2</v>
      </c>
      <c r="O305">
        <v>5.72</v>
      </c>
      <c r="P305">
        <v>0.03</v>
      </c>
      <c r="Q305">
        <v>0.11</v>
      </c>
      <c r="S305">
        <v>3458</v>
      </c>
      <c r="T305" t="s">
        <v>73</v>
      </c>
      <c r="U305">
        <v>0.27</v>
      </c>
      <c r="V305">
        <v>0</v>
      </c>
      <c r="W305" s="6">
        <v>6.5277777777777782E-2</v>
      </c>
      <c r="X305">
        <v>5.71</v>
      </c>
      <c r="Y305">
        <v>0.03</v>
      </c>
      <c r="Z305">
        <v>0.11</v>
      </c>
      <c r="AB305">
        <v>3458</v>
      </c>
      <c r="AC305" t="s">
        <v>73</v>
      </c>
      <c r="AD305">
        <v>0.26800000000000002</v>
      </c>
      <c r="AE305">
        <v>0</v>
      </c>
      <c r="AF305" s="6">
        <v>6.1805555555555558E-2</v>
      </c>
      <c r="AG305">
        <v>5.71</v>
      </c>
      <c r="AH305">
        <v>0.03</v>
      </c>
      <c r="AI305">
        <v>0.11</v>
      </c>
      <c r="AK305" s="35">
        <f t="shared" si="55"/>
        <v>3458</v>
      </c>
      <c r="AL305" s="32">
        <f t="shared" si="56"/>
        <v>0.06</v>
      </c>
      <c r="AM305" s="37">
        <f t="shared" si="57"/>
        <v>0.11</v>
      </c>
      <c r="AN305" s="37">
        <f t="shared" si="58"/>
        <v>0.11</v>
      </c>
      <c r="AO305" s="33">
        <f t="shared" si="59"/>
        <v>0.11</v>
      </c>
      <c r="AP305" s="36"/>
      <c r="AR305" s="31">
        <f t="shared" si="44"/>
        <v>3458</v>
      </c>
      <c r="AS305" s="32">
        <f t="shared" si="45"/>
        <v>0.06</v>
      </c>
      <c r="AT305" s="37">
        <f t="shared" si="46"/>
        <v>0.11</v>
      </c>
      <c r="AU305" s="37">
        <f t="shared" si="47"/>
        <v>0.11</v>
      </c>
      <c r="AV305" s="33">
        <f t="shared" si="48"/>
        <v>0.11</v>
      </c>
      <c r="AW305" s="34" t="str">
        <f t="shared" si="49"/>
        <v>C2</v>
      </c>
      <c r="AY305" s="47">
        <v>3458</v>
      </c>
      <c r="AZ305" s="42">
        <v>0.06</v>
      </c>
      <c r="BA305" s="42">
        <v>0.11</v>
      </c>
      <c r="BB305" s="42">
        <v>0.11</v>
      </c>
      <c r="BC305" s="42">
        <v>0.11</v>
      </c>
      <c r="BD305" s="46" t="s">
        <v>116</v>
      </c>
    </row>
    <row r="306" spans="1:56" x14ac:dyDescent="0.55000000000000004">
      <c r="A306">
        <v>3459</v>
      </c>
      <c r="B306" t="s">
        <v>73</v>
      </c>
      <c r="C306">
        <v>8.0000000000000002E-3</v>
      </c>
      <c r="D306">
        <v>0</v>
      </c>
      <c r="E306" s="6">
        <v>7.2916666666666671E-2</v>
      </c>
      <c r="F306">
        <v>2</v>
      </c>
      <c r="G306">
        <v>0.02</v>
      </c>
      <c r="H306">
        <v>0.13</v>
      </c>
      <c r="J306">
        <v>3459</v>
      </c>
      <c r="K306" t="s">
        <v>73</v>
      </c>
      <c r="L306">
        <v>2.8000000000000001E-2</v>
      </c>
      <c r="M306">
        <v>0</v>
      </c>
      <c r="N306" s="6">
        <v>6.5972222222222224E-2</v>
      </c>
      <c r="O306">
        <v>2.83</v>
      </c>
      <c r="P306">
        <v>0.08</v>
      </c>
      <c r="Q306">
        <v>0.26</v>
      </c>
      <c r="S306">
        <v>3459</v>
      </c>
      <c r="T306" t="s">
        <v>73</v>
      </c>
      <c r="U306">
        <v>3.6999999999999998E-2</v>
      </c>
      <c r="V306">
        <v>0</v>
      </c>
      <c r="W306" s="6">
        <v>8.6805555555555566E-2</v>
      </c>
      <c r="X306">
        <v>2.81</v>
      </c>
      <c r="Y306">
        <v>0.11</v>
      </c>
      <c r="Z306">
        <v>0.32</v>
      </c>
      <c r="AB306">
        <v>3459</v>
      </c>
      <c r="AC306" t="s">
        <v>73</v>
      </c>
      <c r="AD306">
        <v>6.5000000000000002E-2</v>
      </c>
      <c r="AE306">
        <v>0</v>
      </c>
      <c r="AF306" s="6">
        <v>6.5972222222222224E-2</v>
      </c>
      <c r="AG306">
        <v>3.48</v>
      </c>
      <c r="AH306">
        <v>0.2</v>
      </c>
      <c r="AI306">
        <v>0.42</v>
      </c>
      <c r="AK306" s="35">
        <f t="shared" si="55"/>
        <v>3459</v>
      </c>
      <c r="AL306" s="32">
        <f t="shared" si="56"/>
        <v>0.13</v>
      </c>
      <c r="AM306" s="37">
        <f t="shared" si="57"/>
        <v>0.26</v>
      </c>
      <c r="AN306" s="37">
        <f t="shared" si="58"/>
        <v>0.32</v>
      </c>
      <c r="AO306" s="33">
        <f t="shared" si="59"/>
        <v>0.42</v>
      </c>
      <c r="AP306" s="36"/>
      <c r="AR306" s="31">
        <f t="shared" ref="AR306:AR369" si="60">AK306</f>
        <v>3459</v>
      </c>
      <c r="AS306" s="32">
        <f t="shared" ref="AS306:AS369" si="61">AL306</f>
        <v>0.13</v>
      </c>
      <c r="AT306" s="37">
        <f t="shared" ref="AT306:AT369" si="62">AM306</f>
        <v>0.26</v>
      </c>
      <c r="AU306" s="37">
        <f t="shared" ref="AU306:AU369" si="63">AN306</f>
        <v>0.32</v>
      </c>
      <c r="AV306" s="33">
        <f t="shared" ref="AV306:AV369" si="64">AO306</f>
        <v>0.42</v>
      </c>
      <c r="AW306" s="34" t="str">
        <f t="shared" ref="AW306:AW369" si="65">VLOOKUP(AR306,$AY$19:$BD$632,6,0)</f>
        <v>C2</v>
      </c>
      <c r="AY306" s="47">
        <v>3459</v>
      </c>
      <c r="AZ306" s="42">
        <v>0.14000000000000001</v>
      </c>
      <c r="BA306" s="42">
        <v>0.28999999999999998</v>
      </c>
      <c r="BB306" s="42">
        <v>0.43</v>
      </c>
      <c r="BC306" s="42">
        <v>0.49</v>
      </c>
      <c r="BD306" s="46" t="s">
        <v>116</v>
      </c>
    </row>
    <row r="307" spans="1:56" x14ac:dyDescent="0.55000000000000004">
      <c r="A307">
        <v>3460</v>
      </c>
      <c r="B307" t="s">
        <v>73</v>
      </c>
      <c r="C307">
        <v>1.0999999999999999E-2</v>
      </c>
      <c r="D307">
        <v>0</v>
      </c>
      <c r="E307" s="6">
        <v>7.9861111111111105E-2</v>
      </c>
      <c r="F307">
        <v>1.69</v>
      </c>
      <c r="G307">
        <v>7.0000000000000007E-2</v>
      </c>
      <c r="H307">
        <v>0.19</v>
      </c>
      <c r="J307">
        <v>3460</v>
      </c>
      <c r="K307" t="s">
        <v>73</v>
      </c>
      <c r="L307">
        <v>4.5999999999999999E-2</v>
      </c>
      <c r="M307">
        <v>0</v>
      </c>
      <c r="N307" s="6">
        <v>6.5972222222222224E-2</v>
      </c>
      <c r="O307">
        <v>2.5</v>
      </c>
      <c r="P307">
        <v>0.3</v>
      </c>
      <c r="Q307">
        <v>0.4</v>
      </c>
      <c r="S307">
        <v>3460</v>
      </c>
      <c r="T307" t="s">
        <v>73</v>
      </c>
      <c r="U307">
        <v>8.2000000000000003E-2</v>
      </c>
      <c r="V307">
        <v>0</v>
      </c>
      <c r="W307" s="6">
        <v>8.6805555555555566E-2</v>
      </c>
      <c r="X307">
        <v>2.73</v>
      </c>
      <c r="Y307">
        <v>0.52</v>
      </c>
      <c r="Z307">
        <v>0.59</v>
      </c>
      <c r="AB307">
        <v>3460</v>
      </c>
      <c r="AC307" t="s">
        <v>73</v>
      </c>
      <c r="AD307">
        <v>0.124</v>
      </c>
      <c r="AE307">
        <v>0</v>
      </c>
      <c r="AF307" s="6">
        <v>6.5972222222222224E-2</v>
      </c>
      <c r="AG307">
        <v>3</v>
      </c>
      <c r="AH307">
        <v>0.8</v>
      </c>
      <c r="AI307">
        <v>0.84</v>
      </c>
      <c r="AK307" s="35">
        <f t="shared" si="55"/>
        <v>3460</v>
      </c>
      <c r="AL307" s="32">
        <f t="shared" si="56"/>
        <v>0.19</v>
      </c>
      <c r="AM307" s="37">
        <f t="shared" si="57"/>
        <v>0.4</v>
      </c>
      <c r="AN307" s="37">
        <f t="shared" si="58"/>
        <v>0.59</v>
      </c>
      <c r="AO307" s="33">
        <f t="shared" si="59"/>
        <v>0.84</v>
      </c>
      <c r="AP307" s="36"/>
      <c r="AR307" s="31">
        <f t="shared" si="60"/>
        <v>3460</v>
      </c>
      <c r="AS307" s="32">
        <f t="shared" si="61"/>
        <v>0.19</v>
      </c>
      <c r="AT307" s="37">
        <f t="shared" si="62"/>
        <v>0.4</v>
      </c>
      <c r="AU307" s="37">
        <f t="shared" si="63"/>
        <v>0.59</v>
      </c>
      <c r="AV307" s="33">
        <f t="shared" si="64"/>
        <v>0.84</v>
      </c>
      <c r="AW307" s="34" t="str">
        <f t="shared" si="65"/>
        <v>C2</v>
      </c>
      <c r="AY307" s="47">
        <v>3460</v>
      </c>
      <c r="AZ307" s="42">
        <v>0.2</v>
      </c>
      <c r="BA307" s="42">
        <v>0.47</v>
      </c>
      <c r="BB307" s="42">
        <v>0.85</v>
      </c>
      <c r="BC307" s="42">
        <v>1</v>
      </c>
      <c r="BD307" s="46" t="s">
        <v>116</v>
      </c>
    </row>
    <row r="308" spans="1:56" x14ac:dyDescent="0.55000000000000004">
      <c r="A308">
        <v>3461</v>
      </c>
      <c r="B308" t="s">
        <v>73</v>
      </c>
      <c r="C308">
        <v>1.4E-2</v>
      </c>
      <c r="D308">
        <v>0</v>
      </c>
      <c r="E308" s="6">
        <v>8.3333333333333329E-2</v>
      </c>
      <c r="F308">
        <v>1.9</v>
      </c>
      <c r="G308">
        <v>0.09</v>
      </c>
      <c r="H308">
        <v>0.2</v>
      </c>
      <c r="J308">
        <v>3461</v>
      </c>
      <c r="K308" t="s">
        <v>73</v>
      </c>
      <c r="L308">
        <v>5.8999999999999997E-2</v>
      </c>
      <c r="M308">
        <v>0</v>
      </c>
      <c r="N308" s="6">
        <v>6.9444444444444434E-2</v>
      </c>
      <c r="O308">
        <v>2.87</v>
      </c>
      <c r="P308">
        <v>0.4</v>
      </c>
      <c r="Q308">
        <v>0.44</v>
      </c>
      <c r="S308">
        <v>3461</v>
      </c>
      <c r="T308" t="s">
        <v>73</v>
      </c>
      <c r="U308">
        <v>0.115</v>
      </c>
      <c r="V308">
        <v>0</v>
      </c>
      <c r="W308" s="6">
        <v>8.6805555555555566E-2</v>
      </c>
      <c r="X308">
        <v>3.37</v>
      </c>
      <c r="Y308">
        <v>0.77</v>
      </c>
      <c r="Z308">
        <v>0.66</v>
      </c>
      <c r="AB308">
        <v>3461</v>
      </c>
      <c r="AC308" t="s">
        <v>73</v>
      </c>
      <c r="AD308">
        <v>0.16500000000000001</v>
      </c>
      <c r="AE308">
        <v>0</v>
      </c>
      <c r="AF308" s="6">
        <v>6.5972222222222224E-2</v>
      </c>
      <c r="AG308">
        <v>3.48</v>
      </c>
      <c r="AH308">
        <v>1.1000000000000001</v>
      </c>
      <c r="AI308">
        <v>1</v>
      </c>
      <c r="AK308" s="35">
        <f t="shared" si="55"/>
        <v>3461</v>
      </c>
      <c r="AL308" s="32">
        <f t="shared" si="56"/>
        <v>0.2</v>
      </c>
      <c r="AM308" s="37">
        <f t="shared" si="57"/>
        <v>0.44</v>
      </c>
      <c r="AN308" s="37">
        <f t="shared" si="58"/>
        <v>0.66</v>
      </c>
      <c r="AO308" s="33">
        <f t="shared" si="59"/>
        <v>1</v>
      </c>
      <c r="AP308" s="36"/>
      <c r="AR308" s="31">
        <f t="shared" si="60"/>
        <v>3461</v>
      </c>
      <c r="AS308" s="32">
        <f t="shared" si="61"/>
        <v>0.2</v>
      </c>
      <c r="AT308" s="37">
        <f t="shared" si="62"/>
        <v>0.44</v>
      </c>
      <c r="AU308" s="37">
        <f t="shared" si="63"/>
        <v>0.66</v>
      </c>
      <c r="AV308" s="33">
        <f t="shared" si="64"/>
        <v>1</v>
      </c>
      <c r="AW308" s="34" t="str">
        <f t="shared" si="65"/>
        <v>C3</v>
      </c>
      <c r="AY308" s="47">
        <v>3461</v>
      </c>
      <c r="AZ308" s="42">
        <v>0.21</v>
      </c>
      <c r="BA308" s="42">
        <v>0.5</v>
      </c>
      <c r="BB308" s="42">
        <v>1</v>
      </c>
      <c r="BC308" s="42">
        <v>1</v>
      </c>
      <c r="BD308" s="46" t="s">
        <v>118</v>
      </c>
    </row>
    <row r="309" spans="1:56" x14ac:dyDescent="0.55000000000000004">
      <c r="A309">
        <v>3462</v>
      </c>
      <c r="B309" t="s">
        <v>73</v>
      </c>
      <c r="C309">
        <v>5.0000000000000001E-3</v>
      </c>
      <c r="D309">
        <v>0</v>
      </c>
      <c r="E309" s="6">
        <v>7.6388888888888895E-2</v>
      </c>
      <c r="F309">
        <v>1.92</v>
      </c>
      <c r="G309">
        <v>0.02</v>
      </c>
      <c r="H309">
        <v>0.28999999999999998</v>
      </c>
      <c r="J309">
        <v>3462</v>
      </c>
      <c r="K309" t="s">
        <v>73</v>
      </c>
      <c r="L309">
        <v>1.7999999999999999E-2</v>
      </c>
      <c r="M309">
        <v>0</v>
      </c>
      <c r="N309" s="6">
        <v>6.5972222222222224E-2</v>
      </c>
      <c r="O309">
        <v>2.27</v>
      </c>
      <c r="P309">
        <v>0.08</v>
      </c>
      <c r="Q309">
        <v>0.6</v>
      </c>
      <c r="S309">
        <v>3462</v>
      </c>
      <c r="T309" t="s">
        <v>73</v>
      </c>
      <c r="U309">
        <v>2.5999999999999999E-2</v>
      </c>
      <c r="V309">
        <v>0</v>
      </c>
      <c r="W309" s="6">
        <v>8.6805555555555566E-2</v>
      </c>
      <c r="X309">
        <v>1.47</v>
      </c>
      <c r="Y309">
        <v>0.12</v>
      </c>
      <c r="Z309">
        <v>0.62</v>
      </c>
      <c r="AB309">
        <v>3462</v>
      </c>
      <c r="AC309" t="s">
        <v>73</v>
      </c>
      <c r="AD309">
        <v>4.3999999999999997E-2</v>
      </c>
      <c r="AE309">
        <v>0</v>
      </c>
      <c r="AF309" s="6">
        <v>6.5972222222222224E-2</v>
      </c>
      <c r="AG309">
        <v>2.52</v>
      </c>
      <c r="AH309">
        <v>0.2</v>
      </c>
      <c r="AI309">
        <v>0.65</v>
      </c>
      <c r="AK309" s="35">
        <f t="shared" si="55"/>
        <v>3462</v>
      </c>
      <c r="AL309" s="32">
        <f t="shared" si="56"/>
        <v>0.28999999999999998</v>
      </c>
      <c r="AM309" s="37">
        <f t="shared" si="57"/>
        <v>0.6</v>
      </c>
      <c r="AN309" s="37">
        <f t="shared" si="58"/>
        <v>0.62</v>
      </c>
      <c r="AO309" s="33">
        <f t="shared" si="59"/>
        <v>0.65</v>
      </c>
      <c r="AP309" s="36"/>
      <c r="AR309" s="31">
        <f t="shared" si="60"/>
        <v>3462</v>
      </c>
      <c r="AS309" s="32">
        <f t="shared" si="61"/>
        <v>0.28999999999999998</v>
      </c>
      <c r="AT309" s="37">
        <f t="shared" si="62"/>
        <v>0.6</v>
      </c>
      <c r="AU309" s="37">
        <f t="shared" si="63"/>
        <v>0.62</v>
      </c>
      <c r="AV309" s="33">
        <f t="shared" si="64"/>
        <v>0.65</v>
      </c>
      <c r="AW309" s="34" t="str">
        <f t="shared" si="65"/>
        <v>C2</v>
      </c>
      <c r="AY309" s="47">
        <v>3462</v>
      </c>
      <c r="AZ309" s="42">
        <v>0.3</v>
      </c>
      <c r="BA309" s="42">
        <v>0.61</v>
      </c>
      <c r="BB309" s="42">
        <v>0.66</v>
      </c>
      <c r="BC309" s="42">
        <v>0.67</v>
      </c>
      <c r="BD309" s="46" t="s">
        <v>116</v>
      </c>
    </row>
    <row r="310" spans="1:56" x14ac:dyDescent="0.55000000000000004">
      <c r="A310">
        <v>3463</v>
      </c>
      <c r="B310" t="s">
        <v>73</v>
      </c>
      <c r="C310">
        <v>0.05</v>
      </c>
      <c r="D310">
        <v>0</v>
      </c>
      <c r="E310" s="6">
        <v>7.9861111111111105E-2</v>
      </c>
      <c r="F310">
        <v>2.93</v>
      </c>
      <c r="G310">
        <v>0.15</v>
      </c>
      <c r="H310">
        <v>0.28999999999999998</v>
      </c>
      <c r="J310">
        <v>3463</v>
      </c>
      <c r="K310" t="s">
        <v>73</v>
      </c>
      <c r="L310">
        <v>0.21199999999999999</v>
      </c>
      <c r="M310">
        <v>0</v>
      </c>
      <c r="N310" s="6">
        <v>6.5972222222222224E-2</v>
      </c>
      <c r="O310">
        <v>4.21</v>
      </c>
      <c r="P310">
        <v>0.64</v>
      </c>
      <c r="Q310">
        <v>0.67</v>
      </c>
      <c r="S310">
        <v>3463</v>
      </c>
      <c r="T310" t="s">
        <v>73</v>
      </c>
      <c r="U310">
        <v>0.30199999999999999</v>
      </c>
      <c r="V310">
        <v>0</v>
      </c>
      <c r="W310" s="6">
        <v>7.9166666666666663E-2</v>
      </c>
      <c r="X310">
        <v>4.38</v>
      </c>
      <c r="Y310">
        <v>0.91</v>
      </c>
      <c r="Z310">
        <v>1</v>
      </c>
      <c r="AB310">
        <v>3463</v>
      </c>
      <c r="AC310" t="s">
        <v>73</v>
      </c>
      <c r="AD310">
        <v>0.30199999999999999</v>
      </c>
      <c r="AE310">
        <v>0</v>
      </c>
      <c r="AF310" s="6">
        <v>6.3888888888888884E-2</v>
      </c>
      <c r="AG310">
        <v>4.4400000000000004</v>
      </c>
      <c r="AH310">
        <v>0.91</v>
      </c>
      <c r="AI310">
        <v>1</v>
      </c>
      <c r="AK310" s="35">
        <f t="shared" si="55"/>
        <v>3463</v>
      </c>
      <c r="AL310" s="32">
        <f t="shared" si="56"/>
        <v>0.28999999999999998</v>
      </c>
      <c r="AM310" s="37">
        <f t="shared" si="57"/>
        <v>0.67</v>
      </c>
      <c r="AN310" s="37">
        <f t="shared" si="58"/>
        <v>1</v>
      </c>
      <c r="AO310" s="33">
        <f t="shared" si="59"/>
        <v>1</v>
      </c>
      <c r="AP310" s="36"/>
      <c r="AR310" s="31">
        <f t="shared" si="60"/>
        <v>3463</v>
      </c>
      <c r="AS310" s="32">
        <f t="shared" si="61"/>
        <v>0.28999999999999998</v>
      </c>
      <c r="AT310" s="37">
        <f t="shared" si="62"/>
        <v>0.67</v>
      </c>
      <c r="AU310" s="37">
        <f t="shared" si="63"/>
        <v>1</v>
      </c>
      <c r="AV310" s="33">
        <f t="shared" si="64"/>
        <v>1</v>
      </c>
      <c r="AW310" s="34" t="str">
        <f t="shared" si="65"/>
        <v>C3</v>
      </c>
      <c r="AY310" s="47">
        <v>3463</v>
      </c>
      <c r="AZ310" s="42">
        <v>0.3</v>
      </c>
      <c r="BA310" s="42">
        <v>1</v>
      </c>
      <c r="BB310" s="42">
        <v>1</v>
      </c>
      <c r="BC310" s="42">
        <v>1</v>
      </c>
      <c r="BD310" s="46" t="s">
        <v>118</v>
      </c>
    </row>
    <row r="311" spans="1:56" x14ac:dyDescent="0.55000000000000004">
      <c r="A311">
        <v>3464</v>
      </c>
      <c r="B311" t="s">
        <v>73</v>
      </c>
      <c r="C311">
        <v>2.9000000000000001E-2</v>
      </c>
      <c r="D311">
        <v>0</v>
      </c>
      <c r="E311" s="6">
        <v>7.6388888888888895E-2</v>
      </c>
      <c r="F311">
        <v>2.5099999999999998</v>
      </c>
      <c r="G311">
        <v>0.05</v>
      </c>
      <c r="H311">
        <v>0.15</v>
      </c>
      <c r="J311">
        <v>3464</v>
      </c>
      <c r="K311" t="s">
        <v>73</v>
      </c>
      <c r="L311">
        <v>0.125</v>
      </c>
      <c r="M311">
        <v>0</v>
      </c>
      <c r="N311" s="6">
        <v>6.5972222222222224E-2</v>
      </c>
      <c r="O311">
        <v>3.26</v>
      </c>
      <c r="P311">
        <v>0.2</v>
      </c>
      <c r="Q311">
        <v>0.35</v>
      </c>
      <c r="S311">
        <v>3464</v>
      </c>
      <c r="T311" t="s">
        <v>73</v>
      </c>
      <c r="U311">
        <v>0.16300000000000001</v>
      </c>
      <c r="V311">
        <v>0</v>
      </c>
      <c r="W311" s="6">
        <v>8.6805555555555566E-2</v>
      </c>
      <c r="X311">
        <v>3.14</v>
      </c>
      <c r="Y311">
        <v>0.26</v>
      </c>
      <c r="Z311">
        <v>0.67</v>
      </c>
      <c r="AB311">
        <v>3464</v>
      </c>
      <c r="AC311" t="s">
        <v>73</v>
      </c>
      <c r="AD311">
        <v>0.251</v>
      </c>
      <c r="AE311">
        <v>0</v>
      </c>
      <c r="AF311" s="6">
        <v>6.25E-2</v>
      </c>
      <c r="AG311">
        <v>3.57</v>
      </c>
      <c r="AH311">
        <v>0.4</v>
      </c>
      <c r="AI311">
        <v>0.72</v>
      </c>
      <c r="AK311" s="35">
        <f t="shared" si="55"/>
        <v>3464</v>
      </c>
      <c r="AL311" s="32">
        <f t="shared" si="56"/>
        <v>0.15</v>
      </c>
      <c r="AM311" s="37">
        <f t="shared" si="57"/>
        <v>0.35</v>
      </c>
      <c r="AN311" s="37">
        <f t="shared" si="58"/>
        <v>0.67</v>
      </c>
      <c r="AO311" s="33">
        <f t="shared" si="59"/>
        <v>0.72</v>
      </c>
      <c r="AP311" s="36"/>
      <c r="AR311" s="31">
        <f t="shared" si="60"/>
        <v>3464</v>
      </c>
      <c r="AS311" s="32">
        <f t="shared" si="61"/>
        <v>0.15</v>
      </c>
      <c r="AT311" s="37">
        <f t="shared" si="62"/>
        <v>0.35</v>
      </c>
      <c r="AU311" s="37">
        <f t="shared" si="63"/>
        <v>0.67</v>
      </c>
      <c r="AV311" s="33">
        <f t="shared" si="64"/>
        <v>0.72</v>
      </c>
      <c r="AW311" s="34" t="str">
        <f t="shared" si="65"/>
        <v>C2</v>
      </c>
      <c r="AY311" s="47">
        <v>3464</v>
      </c>
      <c r="AZ311" s="42">
        <v>0.15</v>
      </c>
      <c r="BA311" s="42">
        <v>0.68</v>
      </c>
      <c r="BB311" s="42">
        <v>0.72</v>
      </c>
      <c r="BC311" s="42">
        <v>0.74</v>
      </c>
      <c r="BD311" s="46" t="s">
        <v>116</v>
      </c>
    </row>
    <row r="312" spans="1:56" x14ac:dyDescent="0.55000000000000004">
      <c r="A312">
        <v>3465</v>
      </c>
      <c r="B312" t="s">
        <v>73</v>
      </c>
      <c r="C312">
        <v>0.02</v>
      </c>
      <c r="D312">
        <v>0</v>
      </c>
      <c r="E312" s="6">
        <v>8.4027777777777771E-2</v>
      </c>
      <c r="F312">
        <v>2.5299999999999998</v>
      </c>
      <c r="G312">
        <v>0.05</v>
      </c>
      <c r="H312">
        <v>0.17</v>
      </c>
      <c r="J312">
        <v>3465</v>
      </c>
      <c r="K312" t="s">
        <v>73</v>
      </c>
      <c r="L312">
        <v>8.1000000000000003E-2</v>
      </c>
      <c r="M312">
        <v>0</v>
      </c>
      <c r="N312" s="6">
        <v>6.9444444444444434E-2</v>
      </c>
      <c r="O312">
        <v>3.19</v>
      </c>
      <c r="P312">
        <v>0.2</v>
      </c>
      <c r="Q312">
        <v>0.41</v>
      </c>
      <c r="S312">
        <v>3465</v>
      </c>
      <c r="T312" t="s">
        <v>73</v>
      </c>
      <c r="U312">
        <v>0.16200000000000001</v>
      </c>
      <c r="V312">
        <v>0</v>
      </c>
      <c r="W312" s="6">
        <v>8.6805555555555566E-2</v>
      </c>
      <c r="X312">
        <v>3.58</v>
      </c>
      <c r="Y312">
        <v>0.41</v>
      </c>
      <c r="Z312">
        <v>0.72</v>
      </c>
      <c r="AB312">
        <v>3465</v>
      </c>
      <c r="AC312" t="s">
        <v>73</v>
      </c>
      <c r="AD312">
        <v>0.218</v>
      </c>
      <c r="AE312">
        <v>0</v>
      </c>
      <c r="AF312" s="6">
        <v>6.5972222222222224E-2</v>
      </c>
      <c r="AG312">
        <v>3.69</v>
      </c>
      <c r="AH312">
        <v>0.55000000000000004</v>
      </c>
      <c r="AI312">
        <v>0.78</v>
      </c>
      <c r="AK312" s="35">
        <f t="shared" si="55"/>
        <v>3465</v>
      </c>
      <c r="AL312" s="32">
        <f t="shared" si="56"/>
        <v>0.17</v>
      </c>
      <c r="AM312" s="37">
        <f t="shared" si="57"/>
        <v>0.41</v>
      </c>
      <c r="AN312" s="37">
        <f t="shared" si="58"/>
        <v>0.72</v>
      </c>
      <c r="AO312" s="33">
        <f t="shared" si="59"/>
        <v>0.78</v>
      </c>
      <c r="AP312" s="36"/>
      <c r="AR312" s="31">
        <f t="shared" si="60"/>
        <v>3465</v>
      </c>
      <c r="AS312" s="32">
        <f t="shared" si="61"/>
        <v>0.17</v>
      </c>
      <c r="AT312" s="37">
        <f t="shared" si="62"/>
        <v>0.41</v>
      </c>
      <c r="AU312" s="37">
        <f t="shared" si="63"/>
        <v>0.72</v>
      </c>
      <c r="AV312" s="33">
        <f t="shared" si="64"/>
        <v>0.78</v>
      </c>
      <c r="AW312" s="34" t="str">
        <f t="shared" si="65"/>
        <v>C2</v>
      </c>
      <c r="AY312" s="47">
        <v>3465</v>
      </c>
      <c r="AZ312" s="42">
        <v>0.18</v>
      </c>
      <c r="BA312" s="42">
        <v>0.67</v>
      </c>
      <c r="BB312" s="42">
        <v>0.78</v>
      </c>
      <c r="BC312" s="42">
        <v>0.84</v>
      </c>
      <c r="BD312" s="46" t="s">
        <v>116</v>
      </c>
    </row>
    <row r="313" spans="1:56" x14ac:dyDescent="0.55000000000000004">
      <c r="A313">
        <v>3466</v>
      </c>
      <c r="B313" t="s">
        <v>73</v>
      </c>
      <c r="C313">
        <v>1.7999999999999999E-2</v>
      </c>
      <c r="D313">
        <v>0</v>
      </c>
      <c r="E313" s="6">
        <v>8.6805555555555566E-2</v>
      </c>
      <c r="F313">
        <v>2.4500000000000002</v>
      </c>
      <c r="G313">
        <v>0.06</v>
      </c>
      <c r="H313">
        <v>0.16</v>
      </c>
      <c r="J313">
        <v>3466</v>
      </c>
      <c r="K313" t="s">
        <v>73</v>
      </c>
      <c r="L313">
        <v>7.2999999999999995E-2</v>
      </c>
      <c r="M313">
        <v>0</v>
      </c>
      <c r="N313" s="6">
        <v>6.9444444444444434E-2</v>
      </c>
      <c r="O313">
        <v>3.64</v>
      </c>
      <c r="P313">
        <v>0.23</v>
      </c>
      <c r="Q313">
        <v>0.33</v>
      </c>
      <c r="S313">
        <v>3466</v>
      </c>
      <c r="T313" t="s">
        <v>73</v>
      </c>
      <c r="U313">
        <v>0.15</v>
      </c>
      <c r="V313">
        <v>0</v>
      </c>
      <c r="W313" s="6">
        <v>8.6805555555555566E-2</v>
      </c>
      <c r="X313">
        <v>4.43</v>
      </c>
      <c r="Y313">
        <v>0.47</v>
      </c>
      <c r="Z313">
        <v>0.48</v>
      </c>
      <c r="AB313">
        <v>3466</v>
      </c>
      <c r="AC313" t="s">
        <v>73</v>
      </c>
      <c r="AD313">
        <v>0.19600000000000001</v>
      </c>
      <c r="AE313">
        <v>0</v>
      </c>
      <c r="AF313" s="6">
        <v>6.5972222222222224E-2</v>
      </c>
      <c r="AG313">
        <v>4.72</v>
      </c>
      <c r="AH313">
        <v>0.61</v>
      </c>
      <c r="AI313">
        <v>0.56999999999999995</v>
      </c>
      <c r="AK313" s="35">
        <f t="shared" si="55"/>
        <v>3466</v>
      </c>
      <c r="AL313" s="32">
        <f t="shared" si="56"/>
        <v>0.16</v>
      </c>
      <c r="AM313" s="37">
        <f t="shared" si="57"/>
        <v>0.33</v>
      </c>
      <c r="AN313" s="37">
        <f t="shared" si="58"/>
        <v>0.48</v>
      </c>
      <c r="AO313" s="33">
        <f t="shared" si="59"/>
        <v>0.56999999999999995</v>
      </c>
      <c r="AP313" s="36"/>
      <c r="AR313" s="31">
        <f t="shared" si="60"/>
        <v>3466</v>
      </c>
      <c r="AS313" s="32">
        <f t="shared" si="61"/>
        <v>0.16</v>
      </c>
      <c r="AT313" s="37">
        <f t="shared" si="62"/>
        <v>0.33</v>
      </c>
      <c r="AU313" s="37">
        <f t="shared" si="63"/>
        <v>0.48</v>
      </c>
      <c r="AV313" s="33">
        <f t="shared" si="64"/>
        <v>0.56999999999999995</v>
      </c>
      <c r="AW313" s="34" t="str">
        <f t="shared" si="65"/>
        <v>C2</v>
      </c>
      <c r="AY313" s="47">
        <v>3466</v>
      </c>
      <c r="AZ313" s="42">
        <v>0.17</v>
      </c>
      <c r="BA313" s="42">
        <v>0.35</v>
      </c>
      <c r="BB313" s="42">
        <v>0.56000000000000005</v>
      </c>
      <c r="BC313" s="42">
        <v>0.67</v>
      </c>
      <c r="BD313" s="46" t="s">
        <v>116</v>
      </c>
    </row>
    <row r="314" spans="1:56" x14ac:dyDescent="0.55000000000000004">
      <c r="A314">
        <v>3467</v>
      </c>
      <c r="B314" t="s">
        <v>73</v>
      </c>
      <c r="C314">
        <v>1.2999999999999999E-2</v>
      </c>
      <c r="D314">
        <v>0</v>
      </c>
      <c r="E314" s="6">
        <v>8.6805555555555566E-2</v>
      </c>
      <c r="F314">
        <v>1.97</v>
      </c>
      <c r="G314">
        <v>0.05</v>
      </c>
      <c r="H314">
        <v>0.15</v>
      </c>
      <c r="J314">
        <v>3467</v>
      </c>
      <c r="K314" t="s">
        <v>73</v>
      </c>
      <c r="L314">
        <v>0.05</v>
      </c>
      <c r="M314">
        <v>0</v>
      </c>
      <c r="N314" s="6">
        <v>6.9444444444444434E-2</v>
      </c>
      <c r="O314">
        <v>2.91</v>
      </c>
      <c r="P314">
        <v>0.18</v>
      </c>
      <c r="Q314">
        <v>0.28999999999999998</v>
      </c>
      <c r="S314">
        <v>3467</v>
      </c>
      <c r="T314" t="s">
        <v>73</v>
      </c>
      <c r="U314">
        <v>0.10199999999999999</v>
      </c>
      <c r="V314">
        <v>0</v>
      </c>
      <c r="W314" s="6">
        <v>8.6805555555555566E-2</v>
      </c>
      <c r="X314">
        <v>3.44</v>
      </c>
      <c r="Y314">
        <v>0.37</v>
      </c>
      <c r="Z314">
        <v>0.44</v>
      </c>
      <c r="AB314">
        <v>3467</v>
      </c>
      <c r="AC314" t="s">
        <v>73</v>
      </c>
      <c r="AD314">
        <v>0.13200000000000001</v>
      </c>
      <c r="AE314">
        <v>0</v>
      </c>
      <c r="AF314" s="6">
        <v>6.5972222222222224E-2</v>
      </c>
      <c r="AG314">
        <v>3.63</v>
      </c>
      <c r="AH314">
        <v>0.48</v>
      </c>
      <c r="AI314">
        <v>0.51</v>
      </c>
      <c r="AK314" s="35">
        <f t="shared" si="55"/>
        <v>3467</v>
      </c>
      <c r="AL314" s="32">
        <f t="shared" si="56"/>
        <v>0.15</v>
      </c>
      <c r="AM314" s="37">
        <f t="shared" si="57"/>
        <v>0.28999999999999998</v>
      </c>
      <c r="AN314" s="37">
        <f t="shared" si="58"/>
        <v>0.44</v>
      </c>
      <c r="AO314" s="33">
        <f t="shared" si="59"/>
        <v>0.51</v>
      </c>
      <c r="AP314" s="36"/>
      <c r="AR314" s="31">
        <f t="shared" si="60"/>
        <v>3467</v>
      </c>
      <c r="AS314" s="32">
        <f t="shared" si="61"/>
        <v>0.15</v>
      </c>
      <c r="AT314" s="37">
        <f t="shared" si="62"/>
        <v>0.28999999999999998</v>
      </c>
      <c r="AU314" s="37">
        <f t="shared" si="63"/>
        <v>0.44</v>
      </c>
      <c r="AV314" s="33">
        <f t="shared" si="64"/>
        <v>0.51</v>
      </c>
      <c r="AW314" s="34" t="str">
        <f t="shared" si="65"/>
        <v>C2</v>
      </c>
      <c r="AY314" s="47">
        <v>3467</v>
      </c>
      <c r="AZ314" s="42">
        <v>0.15</v>
      </c>
      <c r="BA314" s="42">
        <v>0.32</v>
      </c>
      <c r="BB314" s="42">
        <v>0.51</v>
      </c>
      <c r="BC314" s="42">
        <v>0.6</v>
      </c>
      <c r="BD314" s="46" t="s">
        <v>116</v>
      </c>
    </row>
    <row r="315" spans="1:56" x14ac:dyDescent="0.55000000000000004">
      <c r="A315">
        <v>3468</v>
      </c>
      <c r="B315" t="s">
        <v>73</v>
      </c>
      <c r="C315">
        <v>2.3E-2</v>
      </c>
      <c r="D315">
        <v>0</v>
      </c>
      <c r="E315" s="6">
        <v>7.6388888888888895E-2</v>
      </c>
      <c r="F315">
        <v>2.94</v>
      </c>
      <c r="G315">
        <v>0.06</v>
      </c>
      <c r="H315">
        <v>0.17</v>
      </c>
      <c r="J315">
        <v>3468</v>
      </c>
      <c r="K315" t="s">
        <v>73</v>
      </c>
      <c r="L315">
        <v>0.10299999999999999</v>
      </c>
      <c r="M315">
        <v>0</v>
      </c>
      <c r="N315" s="6">
        <v>6.5972222222222224E-2</v>
      </c>
      <c r="O315">
        <v>4.51</v>
      </c>
      <c r="P315">
        <v>0.28000000000000003</v>
      </c>
      <c r="Q315">
        <v>0.36</v>
      </c>
      <c r="S315">
        <v>3468</v>
      </c>
      <c r="T315" t="s">
        <v>73</v>
      </c>
      <c r="U315">
        <v>0.13800000000000001</v>
      </c>
      <c r="V315">
        <v>0</v>
      </c>
      <c r="W315" s="6">
        <v>8.6805555555555566E-2</v>
      </c>
      <c r="X315">
        <v>4.88</v>
      </c>
      <c r="Y315">
        <v>0.37</v>
      </c>
      <c r="Z315">
        <v>0.42</v>
      </c>
      <c r="AB315">
        <v>3468</v>
      </c>
      <c r="AC315" t="s">
        <v>73</v>
      </c>
      <c r="AD315">
        <v>0.2</v>
      </c>
      <c r="AE315">
        <v>0</v>
      </c>
      <c r="AF315" s="6">
        <v>6.25E-2</v>
      </c>
      <c r="AG315">
        <v>5.36</v>
      </c>
      <c r="AH315">
        <v>0.53</v>
      </c>
      <c r="AI315">
        <v>0.52</v>
      </c>
      <c r="AK315" s="35">
        <f t="shared" si="55"/>
        <v>3468</v>
      </c>
      <c r="AL315" s="32">
        <f t="shared" si="56"/>
        <v>0.17</v>
      </c>
      <c r="AM315" s="37">
        <f t="shared" si="57"/>
        <v>0.36</v>
      </c>
      <c r="AN315" s="37">
        <f t="shared" si="58"/>
        <v>0.42</v>
      </c>
      <c r="AO315" s="33">
        <f t="shared" si="59"/>
        <v>0.52</v>
      </c>
      <c r="AP315" s="36"/>
      <c r="AR315" s="31">
        <f t="shared" si="60"/>
        <v>3468</v>
      </c>
      <c r="AS315" s="32">
        <f t="shared" si="61"/>
        <v>0.17</v>
      </c>
      <c r="AT315" s="37">
        <f t="shared" si="62"/>
        <v>0.36</v>
      </c>
      <c r="AU315" s="37">
        <f t="shared" si="63"/>
        <v>0.42</v>
      </c>
      <c r="AV315" s="33">
        <f t="shared" si="64"/>
        <v>0.52</v>
      </c>
      <c r="AW315" s="34" t="str">
        <f t="shared" si="65"/>
        <v>C2</v>
      </c>
      <c r="AY315" s="47">
        <v>3468</v>
      </c>
      <c r="AZ315" s="42">
        <v>0.18</v>
      </c>
      <c r="BA315" s="42">
        <v>0.42</v>
      </c>
      <c r="BB315" s="42">
        <v>0.53</v>
      </c>
      <c r="BC315" s="42">
        <v>0.55000000000000004</v>
      </c>
      <c r="BD315" s="46" t="s">
        <v>116</v>
      </c>
    </row>
    <row r="316" spans="1:56" x14ac:dyDescent="0.55000000000000004">
      <c r="A316">
        <v>3469</v>
      </c>
      <c r="B316" t="s">
        <v>73</v>
      </c>
      <c r="C316">
        <v>1.9E-2</v>
      </c>
      <c r="D316">
        <v>0</v>
      </c>
      <c r="E316" s="6">
        <v>7.6388888888888895E-2</v>
      </c>
      <c r="F316">
        <v>1.2</v>
      </c>
      <c r="G316">
        <v>0.16</v>
      </c>
      <c r="H316">
        <v>0.27</v>
      </c>
      <c r="J316">
        <v>3469</v>
      </c>
      <c r="K316" t="s">
        <v>73</v>
      </c>
      <c r="L316">
        <v>8.4000000000000005E-2</v>
      </c>
      <c r="M316">
        <v>0</v>
      </c>
      <c r="N316" s="6">
        <v>6.5972222222222224E-2</v>
      </c>
      <c r="O316">
        <v>1.79</v>
      </c>
      <c r="P316">
        <v>0.73</v>
      </c>
      <c r="Q316">
        <v>0.63</v>
      </c>
      <c r="S316">
        <v>3469</v>
      </c>
      <c r="T316" t="s">
        <v>73</v>
      </c>
      <c r="U316">
        <v>0.114</v>
      </c>
      <c r="V316">
        <v>0</v>
      </c>
      <c r="W316" s="6">
        <v>8.6805555555555566E-2</v>
      </c>
      <c r="X316">
        <v>1.87</v>
      </c>
      <c r="Y316">
        <v>0.98</v>
      </c>
      <c r="Z316">
        <v>0.8</v>
      </c>
      <c r="AB316">
        <v>3469</v>
      </c>
      <c r="AC316" t="s">
        <v>73</v>
      </c>
      <c r="AD316">
        <v>0.157</v>
      </c>
      <c r="AE316">
        <v>0</v>
      </c>
      <c r="AF316" s="6">
        <v>6.25E-2</v>
      </c>
      <c r="AG316">
        <v>2.2400000000000002</v>
      </c>
      <c r="AH316">
        <v>1.36</v>
      </c>
      <c r="AI316">
        <v>0.97</v>
      </c>
      <c r="AK316" s="35">
        <f t="shared" si="55"/>
        <v>3469</v>
      </c>
      <c r="AL316" s="32">
        <f t="shared" si="56"/>
        <v>0.27</v>
      </c>
      <c r="AM316" s="37">
        <f t="shared" si="57"/>
        <v>0.63</v>
      </c>
      <c r="AN316" s="37">
        <f t="shared" si="58"/>
        <v>0.8</v>
      </c>
      <c r="AO316" s="33">
        <f t="shared" si="59"/>
        <v>0.97</v>
      </c>
      <c r="AP316" s="36"/>
      <c r="AR316" s="31">
        <f t="shared" si="60"/>
        <v>3469</v>
      </c>
      <c r="AS316" s="32">
        <f t="shared" si="61"/>
        <v>0.27</v>
      </c>
      <c r="AT316" s="37">
        <f t="shared" si="62"/>
        <v>0.63</v>
      </c>
      <c r="AU316" s="37">
        <f t="shared" si="63"/>
        <v>0.8</v>
      </c>
      <c r="AV316" s="33">
        <f t="shared" si="64"/>
        <v>0.97</v>
      </c>
      <c r="AW316" s="34" t="str">
        <f t="shared" si="65"/>
        <v>C3</v>
      </c>
      <c r="AY316" s="47">
        <v>3469</v>
      </c>
      <c r="AZ316" s="42">
        <v>0.28000000000000003</v>
      </c>
      <c r="BA316" s="42">
        <v>0.81</v>
      </c>
      <c r="BB316" s="42">
        <v>0.97</v>
      </c>
      <c r="BC316" s="42">
        <v>0.97</v>
      </c>
      <c r="BD316" s="46" t="s">
        <v>118</v>
      </c>
    </row>
    <row r="317" spans="1:56" x14ac:dyDescent="0.55000000000000004">
      <c r="A317">
        <v>3470</v>
      </c>
      <c r="B317" t="s">
        <v>73</v>
      </c>
      <c r="C317">
        <v>1E-3</v>
      </c>
      <c r="D317">
        <v>0</v>
      </c>
      <c r="E317" s="6">
        <v>6.5972222222222224E-2</v>
      </c>
      <c r="F317">
        <v>0.84</v>
      </c>
      <c r="G317">
        <v>0.05</v>
      </c>
      <c r="H317">
        <v>0.19</v>
      </c>
      <c r="J317">
        <v>3470</v>
      </c>
      <c r="K317" t="s">
        <v>73</v>
      </c>
      <c r="L317">
        <v>5.0000000000000001E-3</v>
      </c>
      <c r="M317">
        <v>0</v>
      </c>
      <c r="N317" s="6">
        <v>6.25E-2</v>
      </c>
      <c r="O317">
        <v>1.03</v>
      </c>
      <c r="P317">
        <v>0.17</v>
      </c>
      <c r="Q317">
        <v>0.42</v>
      </c>
      <c r="S317">
        <v>3470</v>
      </c>
      <c r="T317" t="s">
        <v>73</v>
      </c>
      <c r="U317">
        <v>3.0000000000000001E-3</v>
      </c>
      <c r="V317">
        <v>0</v>
      </c>
      <c r="W317" s="6">
        <v>8.6805555555555566E-2</v>
      </c>
      <c r="X317">
        <v>0.79</v>
      </c>
      <c r="Y317">
        <v>0.11</v>
      </c>
      <c r="Z317">
        <v>0.49</v>
      </c>
      <c r="AB317">
        <v>3470</v>
      </c>
      <c r="AC317" t="s">
        <v>73</v>
      </c>
      <c r="AD317">
        <v>1.2E-2</v>
      </c>
      <c r="AE317">
        <v>0</v>
      </c>
      <c r="AF317" s="6">
        <v>6.25E-2</v>
      </c>
      <c r="AG317">
        <v>1.1100000000000001</v>
      </c>
      <c r="AH317">
        <v>0.42</v>
      </c>
      <c r="AI317">
        <v>0.65</v>
      </c>
      <c r="AK317" s="35">
        <f t="shared" si="55"/>
        <v>3470</v>
      </c>
      <c r="AL317" s="32">
        <f t="shared" si="56"/>
        <v>0.19</v>
      </c>
      <c r="AM317" s="37">
        <f t="shared" si="57"/>
        <v>0.42</v>
      </c>
      <c r="AN317" s="37">
        <f t="shared" si="58"/>
        <v>0.49</v>
      </c>
      <c r="AO317" s="33">
        <f t="shared" si="59"/>
        <v>0.65</v>
      </c>
      <c r="AP317" s="36"/>
      <c r="AR317" s="31">
        <f t="shared" si="60"/>
        <v>3470</v>
      </c>
      <c r="AS317" s="32">
        <f t="shared" si="61"/>
        <v>0.19</v>
      </c>
      <c r="AT317" s="37">
        <f t="shared" si="62"/>
        <v>0.42</v>
      </c>
      <c r="AU317" s="37">
        <f t="shared" si="63"/>
        <v>0.49</v>
      </c>
      <c r="AV317" s="33">
        <f t="shared" si="64"/>
        <v>0.65</v>
      </c>
      <c r="AW317" s="34" t="str">
        <f t="shared" si="65"/>
        <v>C2</v>
      </c>
      <c r="AY317" s="47">
        <v>3470</v>
      </c>
      <c r="AZ317" s="42">
        <v>0.21</v>
      </c>
      <c r="BA317" s="42">
        <v>0.5</v>
      </c>
      <c r="BB317" s="42">
        <v>0.61</v>
      </c>
      <c r="BC317" s="42">
        <v>0.63</v>
      </c>
      <c r="BD317" s="46" t="s">
        <v>116</v>
      </c>
    </row>
    <row r="318" spans="1:56" x14ac:dyDescent="0.55000000000000004">
      <c r="A318">
        <v>3471</v>
      </c>
      <c r="B318" t="s">
        <v>73</v>
      </c>
      <c r="C318">
        <v>1.7000000000000001E-2</v>
      </c>
      <c r="D318">
        <v>0</v>
      </c>
      <c r="E318" s="6">
        <v>7.9861111111111105E-2</v>
      </c>
      <c r="F318">
        <v>1.25</v>
      </c>
      <c r="G318">
        <v>0.11</v>
      </c>
      <c r="H318">
        <v>0.25</v>
      </c>
      <c r="J318">
        <v>3471</v>
      </c>
      <c r="K318" t="s">
        <v>73</v>
      </c>
      <c r="L318">
        <v>7.5999999999999998E-2</v>
      </c>
      <c r="M318">
        <v>0</v>
      </c>
      <c r="N318" s="6">
        <v>6.5972222222222224E-2</v>
      </c>
      <c r="O318">
        <v>1.79</v>
      </c>
      <c r="P318">
        <v>0.49</v>
      </c>
      <c r="Q318">
        <v>0.57999999999999996</v>
      </c>
      <c r="S318">
        <v>3471</v>
      </c>
      <c r="T318" t="s">
        <v>73</v>
      </c>
      <c r="U318">
        <v>0.106</v>
      </c>
      <c r="V318">
        <v>0</v>
      </c>
      <c r="W318" s="6">
        <v>8.6805555555555566E-2</v>
      </c>
      <c r="X318">
        <v>1.9</v>
      </c>
      <c r="Y318">
        <v>0.69</v>
      </c>
      <c r="Z318">
        <v>0.74</v>
      </c>
      <c r="AB318">
        <v>3471</v>
      </c>
      <c r="AC318" t="s">
        <v>73</v>
      </c>
      <c r="AD318">
        <v>0.13500000000000001</v>
      </c>
      <c r="AE318">
        <v>0</v>
      </c>
      <c r="AF318" s="6">
        <v>6.25E-2</v>
      </c>
      <c r="AG318">
        <v>1.91</v>
      </c>
      <c r="AH318">
        <v>0.88</v>
      </c>
      <c r="AI318">
        <v>1</v>
      </c>
      <c r="AK318" s="35">
        <f t="shared" si="55"/>
        <v>3471</v>
      </c>
      <c r="AL318" s="32">
        <f t="shared" si="56"/>
        <v>0.25</v>
      </c>
      <c r="AM318" s="37">
        <f t="shared" si="57"/>
        <v>0.57999999999999996</v>
      </c>
      <c r="AN318" s="37">
        <f t="shared" si="58"/>
        <v>0.74</v>
      </c>
      <c r="AO318" s="33">
        <f t="shared" si="59"/>
        <v>1</v>
      </c>
      <c r="AP318" s="36"/>
      <c r="AR318" s="31">
        <f t="shared" si="60"/>
        <v>3471</v>
      </c>
      <c r="AS318" s="32">
        <f t="shared" si="61"/>
        <v>0.25</v>
      </c>
      <c r="AT318" s="37">
        <f t="shared" si="62"/>
        <v>0.57999999999999996</v>
      </c>
      <c r="AU318" s="37">
        <f t="shared" si="63"/>
        <v>0.74</v>
      </c>
      <c r="AV318" s="33">
        <f t="shared" si="64"/>
        <v>1</v>
      </c>
      <c r="AW318" s="34" t="str">
        <f t="shared" si="65"/>
        <v>C2</v>
      </c>
      <c r="AY318" s="47">
        <v>3471</v>
      </c>
      <c r="AZ318" s="42">
        <v>0.26</v>
      </c>
      <c r="BA318" s="42">
        <v>0.74</v>
      </c>
      <c r="BB318" s="42">
        <v>1</v>
      </c>
      <c r="BC318" s="42">
        <v>1</v>
      </c>
      <c r="BD318" s="46" t="s">
        <v>116</v>
      </c>
    </row>
    <row r="319" spans="1:56" x14ac:dyDescent="0.55000000000000004">
      <c r="A319">
        <v>3472</v>
      </c>
      <c r="B319" t="s">
        <v>73</v>
      </c>
      <c r="C319">
        <v>8.0000000000000002E-3</v>
      </c>
      <c r="D319">
        <v>0</v>
      </c>
      <c r="E319" s="6">
        <v>8.3333333333333329E-2</v>
      </c>
      <c r="F319">
        <v>1.43</v>
      </c>
      <c r="G319">
        <v>0.14000000000000001</v>
      </c>
      <c r="H319">
        <v>0.35</v>
      </c>
      <c r="J319">
        <v>3472</v>
      </c>
      <c r="K319" t="s">
        <v>73</v>
      </c>
      <c r="L319">
        <v>3.3000000000000002E-2</v>
      </c>
      <c r="M319">
        <v>0</v>
      </c>
      <c r="N319" s="6">
        <v>6.5972222222222224E-2</v>
      </c>
      <c r="O319">
        <v>2.21</v>
      </c>
      <c r="P319">
        <v>0.57999999999999996</v>
      </c>
      <c r="Q319">
        <v>0.78</v>
      </c>
      <c r="S319">
        <v>3472</v>
      </c>
      <c r="T319" t="s">
        <v>73</v>
      </c>
      <c r="U319">
        <v>4.2000000000000003E-2</v>
      </c>
      <c r="V319">
        <v>0</v>
      </c>
      <c r="W319" s="6">
        <v>8.4722222222222213E-2</v>
      </c>
      <c r="X319">
        <v>2.59</v>
      </c>
      <c r="Y319">
        <v>0.74</v>
      </c>
      <c r="Z319">
        <v>0.88</v>
      </c>
      <c r="AB319">
        <v>3472</v>
      </c>
      <c r="AC319" t="s">
        <v>73</v>
      </c>
      <c r="AD319">
        <v>4.7E-2</v>
      </c>
      <c r="AE319">
        <v>0</v>
      </c>
      <c r="AF319" s="6">
        <v>6.1805555555555558E-2</v>
      </c>
      <c r="AG319">
        <v>2.69</v>
      </c>
      <c r="AH319">
        <v>0.84</v>
      </c>
      <c r="AI319">
        <v>1</v>
      </c>
      <c r="AK319" s="35">
        <f t="shared" si="55"/>
        <v>3472</v>
      </c>
      <c r="AL319" s="32">
        <f t="shared" si="56"/>
        <v>0.35</v>
      </c>
      <c r="AM319" s="37">
        <f t="shared" si="57"/>
        <v>0.78</v>
      </c>
      <c r="AN319" s="37">
        <f t="shared" si="58"/>
        <v>0.88</v>
      </c>
      <c r="AO319" s="33">
        <f t="shared" si="59"/>
        <v>1</v>
      </c>
      <c r="AP319" s="36"/>
      <c r="AR319" s="31">
        <f t="shared" si="60"/>
        <v>3472</v>
      </c>
      <c r="AS319" s="32">
        <f t="shared" si="61"/>
        <v>0.35</v>
      </c>
      <c r="AT319" s="37">
        <f t="shared" si="62"/>
        <v>0.78</v>
      </c>
      <c r="AU319" s="37">
        <f t="shared" si="63"/>
        <v>0.88</v>
      </c>
      <c r="AV319" s="33">
        <f t="shared" si="64"/>
        <v>1</v>
      </c>
      <c r="AW319" s="34" t="str">
        <f t="shared" si="65"/>
        <v>C3</v>
      </c>
      <c r="AY319" s="47">
        <v>3472</v>
      </c>
      <c r="AZ319" s="42">
        <v>0.36</v>
      </c>
      <c r="BA319" s="42">
        <v>0.89</v>
      </c>
      <c r="BB319" s="42">
        <v>1</v>
      </c>
      <c r="BC319" s="42">
        <v>1</v>
      </c>
      <c r="BD319" s="46" t="s">
        <v>118</v>
      </c>
    </row>
    <row r="320" spans="1:56" x14ac:dyDescent="0.55000000000000004">
      <c r="A320">
        <v>3473</v>
      </c>
      <c r="B320" t="s">
        <v>73</v>
      </c>
      <c r="C320">
        <v>7.0000000000000001E-3</v>
      </c>
      <c r="D320">
        <v>0</v>
      </c>
      <c r="E320" s="6">
        <v>8.3333333333333329E-2</v>
      </c>
      <c r="F320">
        <v>1.02</v>
      </c>
      <c r="G320">
        <v>0.38</v>
      </c>
      <c r="H320">
        <v>0.43</v>
      </c>
      <c r="J320">
        <v>3473</v>
      </c>
      <c r="K320" t="s">
        <v>73</v>
      </c>
      <c r="L320">
        <v>0.03</v>
      </c>
      <c r="M320">
        <v>0</v>
      </c>
      <c r="N320" s="6">
        <v>6.9444444444444434E-2</v>
      </c>
      <c r="O320">
        <v>1.7</v>
      </c>
      <c r="P320">
        <v>1.55</v>
      </c>
      <c r="Q320">
        <v>1</v>
      </c>
      <c r="S320">
        <v>3473</v>
      </c>
      <c r="T320" t="s">
        <v>73</v>
      </c>
      <c r="U320">
        <v>3.7999999999999999E-2</v>
      </c>
      <c r="V320">
        <v>0</v>
      </c>
      <c r="W320" s="6">
        <v>7.1527777777777787E-2</v>
      </c>
      <c r="X320">
        <v>2.1800000000000002</v>
      </c>
      <c r="Y320">
        <v>1.99</v>
      </c>
      <c r="Z320">
        <v>1</v>
      </c>
      <c r="AB320">
        <v>3473</v>
      </c>
      <c r="AC320" t="s">
        <v>73</v>
      </c>
      <c r="AD320">
        <v>3.7999999999999999E-2</v>
      </c>
      <c r="AE320">
        <v>0</v>
      </c>
      <c r="AF320" s="6">
        <v>6.5277777777777782E-2</v>
      </c>
      <c r="AG320">
        <v>2.1800000000000002</v>
      </c>
      <c r="AH320">
        <v>1.99</v>
      </c>
      <c r="AI320">
        <v>1</v>
      </c>
      <c r="AK320" s="35">
        <f t="shared" si="55"/>
        <v>3473</v>
      </c>
      <c r="AL320" s="32">
        <f t="shared" si="56"/>
        <v>0.43</v>
      </c>
      <c r="AM320" s="37">
        <f t="shared" si="57"/>
        <v>1</v>
      </c>
      <c r="AN320" s="37">
        <f t="shared" si="58"/>
        <v>1</v>
      </c>
      <c r="AO320" s="33">
        <f t="shared" si="59"/>
        <v>1</v>
      </c>
      <c r="AP320" s="36"/>
      <c r="AR320" s="31">
        <f t="shared" si="60"/>
        <v>3473</v>
      </c>
      <c r="AS320" s="32">
        <f t="shared" si="61"/>
        <v>0.43</v>
      </c>
      <c r="AT320" s="37">
        <f t="shared" si="62"/>
        <v>1</v>
      </c>
      <c r="AU320" s="37">
        <f t="shared" si="63"/>
        <v>1</v>
      </c>
      <c r="AV320" s="33">
        <f t="shared" si="64"/>
        <v>1</v>
      </c>
      <c r="AW320" s="34" t="str">
        <f t="shared" si="65"/>
        <v>C3</v>
      </c>
      <c r="AY320" s="47">
        <v>3473</v>
      </c>
      <c r="AZ320" s="42">
        <v>0.44</v>
      </c>
      <c r="BA320" s="42">
        <v>1</v>
      </c>
      <c r="BB320" s="42">
        <v>1</v>
      </c>
      <c r="BC320" s="42">
        <v>1</v>
      </c>
      <c r="BD320" s="46" t="s">
        <v>118</v>
      </c>
    </row>
    <row r="321" spans="1:56" x14ac:dyDescent="0.55000000000000004">
      <c r="A321">
        <v>3474</v>
      </c>
      <c r="B321" t="s">
        <v>73</v>
      </c>
      <c r="C321">
        <v>7.0000000000000001E-3</v>
      </c>
      <c r="D321">
        <v>0</v>
      </c>
      <c r="E321" s="6">
        <v>7.9861111111111105E-2</v>
      </c>
      <c r="F321">
        <v>1.84</v>
      </c>
      <c r="G321">
        <v>0.17</v>
      </c>
      <c r="H321">
        <v>0.28000000000000003</v>
      </c>
      <c r="J321">
        <v>3474</v>
      </c>
      <c r="K321" t="s">
        <v>73</v>
      </c>
      <c r="L321">
        <v>3.3000000000000002E-2</v>
      </c>
      <c r="M321">
        <v>0</v>
      </c>
      <c r="N321" s="6">
        <v>6.5972222222222224E-2</v>
      </c>
      <c r="O321">
        <v>2.84</v>
      </c>
      <c r="P321">
        <v>0.75</v>
      </c>
      <c r="Q321">
        <v>0.62</v>
      </c>
      <c r="S321">
        <v>3474</v>
      </c>
      <c r="T321" t="s">
        <v>73</v>
      </c>
      <c r="U321">
        <v>5.5E-2</v>
      </c>
      <c r="V321">
        <v>0</v>
      </c>
      <c r="W321" s="6">
        <v>8.6805555555555566E-2</v>
      </c>
      <c r="X321">
        <v>3.35</v>
      </c>
      <c r="Y321">
        <v>1.26</v>
      </c>
      <c r="Z321">
        <v>0.88</v>
      </c>
      <c r="AB321">
        <v>3474</v>
      </c>
      <c r="AC321" t="s">
        <v>73</v>
      </c>
      <c r="AD321">
        <v>6.0999999999999999E-2</v>
      </c>
      <c r="AE321">
        <v>0</v>
      </c>
      <c r="AF321" s="6">
        <v>6.25E-2</v>
      </c>
      <c r="AG321">
        <v>3.64</v>
      </c>
      <c r="AH321">
        <v>1.4</v>
      </c>
      <c r="AI321">
        <v>0.93</v>
      </c>
      <c r="AK321" s="35">
        <f t="shared" si="55"/>
        <v>3474</v>
      </c>
      <c r="AL321" s="32">
        <f t="shared" si="56"/>
        <v>0.28000000000000003</v>
      </c>
      <c r="AM321" s="37">
        <f t="shared" si="57"/>
        <v>0.62</v>
      </c>
      <c r="AN321" s="37">
        <f t="shared" si="58"/>
        <v>0.88</v>
      </c>
      <c r="AO321" s="33">
        <f t="shared" si="59"/>
        <v>0.93</v>
      </c>
      <c r="AP321" s="36"/>
      <c r="AR321" s="31">
        <f t="shared" si="60"/>
        <v>3474</v>
      </c>
      <c r="AS321" s="32">
        <f t="shared" si="61"/>
        <v>0.28000000000000003</v>
      </c>
      <c r="AT321" s="37">
        <f t="shared" si="62"/>
        <v>0.62</v>
      </c>
      <c r="AU321" s="37">
        <f t="shared" si="63"/>
        <v>0.88</v>
      </c>
      <c r="AV321" s="33">
        <f t="shared" si="64"/>
        <v>0.93</v>
      </c>
      <c r="AW321" s="34" t="str">
        <f t="shared" si="65"/>
        <v>C3</v>
      </c>
      <c r="AY321" s="47">
        <v>3474</v>
      </c>
      <c r="AZ321" s="42">
        <v>0.28999999999999998</v>
      </c>
      <c r="BA321" s="42">
        <v>0.78</v>
      </c>
      <c r="BB321" s="42">
        <v>0.92</v>
      </c>
      <c r="BC321" s="42">
        <v>0.92</v>
      </c>
      <c r="BD321" s="46" t="s">
        <v>118</v>
      </c>
    </row>
    <row r="322" spans="1:56" x14ac:dyDescent="0.55000000000000004">
      <c r="A322">
        <v>3475</v>
      </c>
      <c r="B322" t="s">
        <v>73</v>
      </c>
      <c r="C322">
        <v>4.0000000000000001E-3</v>
      </c>
      <c r="D322">
        <v>0</v>
      </c>
      <c r="E322" s="6">
        <v>8.3333333333333329E-2</v>
      </c>
      <c r="F322">
        <v>1.42</v>
      </c>
      <c r="G322">
        <v>0.11</v>
      </c>
      <c r="H322">
        <v>0.23</v>
      </c>
      <c r="J322">
        <v>3475</v>
      </c>
      <c r="K322" t="s">
        <v>73</v>
      </c>
      <c r="L322">
        <v>1.9E-2</v>
      </c>
      <c r="M322">
        <v>0</v>
      </c>
      <c r="N322" s="6">
        <v>6.9444444444444434E-2</v>
      </c>
      <c r="O322">
        <v>1.97</v>
      </c>
      <c r="P322">
        <v>0.5</v>
      </c>
      <c r="Q322">
        <v>0.54</v>
      </c>
      <c r="S322">
        <v>3475</v>
      </c>
      <c r="T322" t="s">
        <v>73</v>
      </c>
      <c r="U322">
        <v>3.5999999999999997E-2</v>
      </c>
      <c r="V322">
        <v>0</v>
      </c>
      <c r="W322" s="6">
        <v>8.6805555555555566E-2</v>
      </c>
      <c r="X322">
        <v>2.15</v>
      </c>
      <c r="Y322">
        <v>0.96</v>
      </c>
      <c r="Z322">
        <v>1</v>
      </c>
      <c r="AB322">
        <v>3475</v>
      </c>
      <c r="AC322" t="s">
        <v>73</v>
      </c>
      <c r="AD322">
        <v>3.7999999999999999E-2</v>
      </c>
      <c r="AE322">
        <v>0</v>
      </c>
      <c r="AF322" s="6">
        <v>7.0833333333333331E-2</v>
      </c>
      <c r="AG322">
        <v>2.15</v>
      </c>
      <c r="AH322">
        <v>1</v>
      </c>
      <c r="AI322">
        <v>1</v>
      </c>
      <c r="AK322" s="35">
        <f t="shared" si="55"/>
        <v>3475</v>
      </c>
      <c r="AL322" s="32">
        <f t="shared" si="56"/>
        <v>0.23</v>
      </c>
      <c r="AM322" s="37">
        <f t="shared" si="57"/>
        <v>0.54</v>
      </c>
      <c r="AN322" s="37">
        <f t="shared" si="58"/>
        <v>1</v>
      </c>
      <c r="AO322" s="33">
        <f t="shared" si="59"/>
        <v>1</v>
      </c>
      <c r="AP322" s="36"/>
      <c r="AR322" s="31">
        <f t="shared" si="60"/>
        <v>3475</v>
      </c>
      <c r="AS322" s="32">
        <f t="shared" si="61"/>
        <v>0.23</v>
      </c>
      <c r="AT322" s="37">
        <f t="shared" si="62"/>
        <v>0.54</v>
      </c>
      <c r="AU322" s="37">
        <f t="shared" si="63"/>
        <v>1</v>
      </c>
      <c r="AV322" s="33">
        <f t="shared" si="64"/>
        <v>1</v>
      </c>
      <c r="AW322" s="34" t="str">
        <f t="shared" si="65"/>
        <v>C3</v>
      </c>
      <c r="AY322" s="47">
        <v>3475</v>
      </c>
      <c r="AZ322" s="42">
        <v>0.23</v>
      </c>
      <c r="BA322" s="42">
        <v>0.69</v>
      </c>
      <c r="BB322" s="42">
        <v>1</v>
      </c>
      <c r="BC322" s="42">
        <v>1</v>
      </c>
      <c r="BD322" s="46" t="s">
        <v>118</v>
      </c>
    </row>
    <row r="323" spans="1:56" x14ac:dyDescent="0.55000000000000004">
      <c r="A323">
        <v>3476</v>
      </c>
      <c r="B323" t="s">
        <v>73</v>
      </c>
      <c r="C323">
        <v>2.7E-2</v>
      </c>
      <c r="D323">
        <v>0</v>
      </c>
      <c r="E323" s="6">
        <v>8.6805555555555566E-2</v>
      </c>
      <c r="F323">
        <v>1.48</v>
      </c>
      <c r="G323">
        <v>0.09</v>
      </c>
      <c r="H323">
        <v>0.2</v>
      </c>
      <c r="J323">
        <v>3476</v>
      </c>
      <c r="K323" t="s">
        <v>73</v>
      </c>
      <c r="L323">
        <v>0.105</v>
      </c>
      <c r="M323">
        <v>0</v>
      </c>
      <c r="N323" s="6">
        <v>7.6388888888888895E-2</v>
      </c>
      <c r="O323">
        <v>2.16</v>
      </c>
      <c r="P323">
        <v>0.35</v>
      </c>
      <c r="Q323">
        <v>0.41</v>
      </c>
      <c r="S323">
        <v>3476</v>
      </c>
      <c r="T323" t="s">
        <v>73</v>
      </c>
      <c r="U323">
        <v>0.27200000000000002</v>
      </c>
      <c r="V323">
        <v>0</v>
      </c>
      <c r="W323" s="6">
        <v>8.6805555555555566E-2</v>
      </c>
      <c r="X323">
        <v>2.69</v>
      </c>
      <c r="Y323">
        <v>0.91</v>
      </c>
      <c r="Z323">
        <v>0.75</v>
      </c>
      <c r="AB323">
        <v>3476</v>
      </c>
      <c r="AC323" t="s">
        <v>73</v>
      </c>
      <c r="AD323">
        <v>0.27</v>
      </c>
      <c r="AE323">
        <v>0</v>
      </c>
      <c r="AF323" s="6">
        <v>6.9444444444444434E-2</v>
      </c>
      <c r="AG323">
        <v>2.68</v>
      </c>
      <c r="AH323">
        <v>0.91</v>
      </c>
      <c r="AI323">
        <v>0.75</v>
      </c>
      <c r="AK323" s="35">
        <f t="shared" si="55"/>
        <v>3476</v>
      </c>
      <c r="AL323" s="32">
        <f t="shared" si="56"/>
        <v>0.2</v>
      </c>
      <c r="AM323" s="37">
        <f t="shared" si="57"/>
        <v>0.41</v>
      </c>
      <c r="AN323" s="37">
        <f t="shared" si="58"/>
        <v>0.75</v>
      </c>
      <c r="AO323" s="33">
        <f t="shared" si="59"/>
        <v>0.75</v>
      </c>
      <c r="AP323" s="36"/>
      <c r="AR323" s="31">
        <f t="shared" si="60"/>
        <v>3476</v>
      </c>
      <c r="AS323" s="32">
        <f t="shared" si="61"/>
        <v>0.2</v>
      </c>
      <c r="AT323" s="37">
        <f t="shared" si="62"/>
        <v>0.41</v>
      </c>
      <c r="AU323" s="37">
        <f t="shared" si="63"/>
        <v>0.75</v>
      </c>
      <c r="AV323" s="33">
        <f t="shared" si="64"/>
        <v>0.75</v>
      </c>
      <c r="AW323" s="34" t="str">
        <f t="shared" si="65"/>
        <v>C2</v>
      </c>
      <c r="AY323" s="47">
        <v>3476</v>
      </c>
      <c r="AZ323" s="42">
        <v>0.21</v>
      </c>
      <c r="BA323" s="42">
        <v>0.43</v>
      </c>
      <c r="BB323" s="42">
        <v>0.69</v>
      </c>
      <c r="BC323" s="42">
        <v>0.9</v>
      </c>
      <c r="BD323" s="46" t="s">
        <v>116</v>
      </c>
    </row>
    <row r="324" spans="1:56" x14ac:dyDescent="0.55000000000000004">
      <c r="A324">
        <v>3477</v>
      </c>
      <c r="B324" t="s">
        <v>73</v>
      </c>
      <c r="C324">
        <v>7.0000000000000001E-3</v>
      </c>
      <c r="D324">
        <v>0</v>
      </c>
      <c r="E324" s="6">
        <v>8.6805555555555566E-2</v>
      </c>
      <c r="F324">
        <v>1.04</v>
      </c>
      <c r="G324">
        <v>0.35</v>
      </c>
      <c r="H324">
        <v>0.41</v>
      </c>
      <c r="J324">
        <v>3477</v>
      </c>
      <c r="K324" t="s">
        <v>73</v>
      </c>
      <c r="L324">
        <v>2.1999999999999999E-2</v>
      </c>
      <c r="M324">
        <v>0</v>
      </c>
      <c r="N324" s="6">
        <v>7.2916666666666671E-2</v>
      </c>
      <c r="O324">
        <v>1.3</v>
      </c>
      <c r="P324">
        <v>1.0900000000000001</v>
      </c>
      <c r="Q324">
        <v>0.92</v>
      </c>
      <c r="S324">
        <v>3477</v>
      </c>
      <c r="T324" t="s">
        <v>73</v>
      </c>
      <c r="U324">
        <v>2.5000000000000001E-2</v>
      </c>
      <c r="V324">
        <v>0</v>
      </c>
      <c r="W324" s="6">
        <v>8.6805555555555566E-2</v>
      </c>
      <c r="X324">
        <v>1.45</v>
      </c>
      <c r="Y324">
        <v>1.26</v>
      </c>
      <c r="Z324">
        <v>0.96</v>
      </c>
      <c r="AB324">
        <v>3477</v>
      </c>
      <c r="AC324" t="s">
        <v>73</v>
      </c>
      <c r="AD324">
        <v>2.8000000000000001E-2</v>
      </c>
      <c r="AE324">
        <v>0</v>
      </c>
      <c r="AF324" s="6">
        <v>6.7361111111111108E-2</v>
      </c>
      <c r="AG324">
        <v>1.58</v>
      </c>
      <c r="AH324">
        <v>1.38</v>
      </c>
      <c r="AI324">
        <v>0.97</v>
      </c>
      <c r="AK324" s="35">
        <f t="shared" si="55"/>
        <v>3477</v>
      </c>
      <c r="AL324" s="32">
        <f t="shared" si="56"/>
        <v>0.41</v>
      </c>
      <c r="AM324" s="37">
        <f t="shared" si="57"/>
        <v>0.92</v>
      </c>
      <c r="AN324" s="37">
        <f t="shared" si="58"/>
        <v>0.96</v>
      </c>
      <c r="AO324" s="33">
        <f t="shared" si="59"/>
        <v>0.97</v>
      </c>
      <c r="AP324" s="36"/>
      <c r="AR324" s="31">
        <f t="shared" si="60"/>
        <v>3477</v>
      </c>
      <c r="AS324" s="32">
        <f t="shared" si="61"/>
        <v>0.41</v>
      </c>
      <c r="AT324" s="37">
        <f t="shared" si="62"/>
        <v>0.92</v>
      </c>
      <c r="AU324" s="37">
        <f t="shared" si="63"/>
        <v>0.96</v>
      </c>
      <c r="AV324" s="33">
        <f t="shared" si="64"/>
        <v>0.97</v>
      </c>
      <c r="AW324" s="34" t="str">
        <f t="shared" si="65"/>
        <v>C3</v>
      </c>
      <c r="AY324" s="47">
        <v>3477</v>
      </c>
      <c r="AZ324" s="42">
        <v>0.41</v>
      </c>
      <c r="BA324" s="42">
        <v>0.94</v>
      </c>
      <c r="BB324" s="42">
        <v>0.97</v>
      </c>
      <c r="BC324" s="42">
        <v>1</v>
      </c>
      <c r="BD324" s="46" t="s">
        <v>118</v>
      </c>
    </row>
    <row r="325" spans="1:56" x14ac:dyDescent="0.55000000000000004">
      <c r="A325">
        <v>3478</v>
      </c>
      <c r="B325" t="s">
        <v>73</v>
      </c>
      <c r="C325">
        <v>0.03</v>
      </c>
      <c r="D325">
        <v>0</v>
      </c>
      <c r="E325" s="6">
        <v>8.6805555555555566E-2</v>
      </c>
      <c r="F325">
        <v>3.65</v>
      </c>
      <c r="G325">
        <v>0.06</v>
      </c>
      <c r="H325">
        <v>0.12</v>
      </c>
      <c r="J325">
        <v>3478</v>
      </c>
      <c r="K325" t="s">
        <v>73</v>
      </c>
      <c r="L325">
        <v>0.122</v>
      </c>
      <c r="M325">
        <v>0</v>
      </c>
      <c r="N325" s="6">
        <v>7.3611111111111113E-2</v>
      </c>
      <c r="O325">
        <v>5.16</v>
      </c>
      <c r="P325">
        <v>0.25</v>
      </c>
      <c r="Q325">
        <v>0.3</v>
      </c>
      <c r="S325">
        <v>3478</v>
      </c>
      <c r="T325" t="s">
        <v>73</v>
      </c>
      <c r="U325">
        <v>0.33</v>
      </c>
      <c r="V325">
        <v>0</v>
      </c>
      <c r="W325" s="6">
        <v>8.6805555555555566E-2</v>
      </c>
      <c r="X325">
        <v>5.58</v>
      </c>
      <c r="Y325">
        <v>0.66</v>
      </c>
      <c r="Z325">
        <v>0.56999999999999995</v>
      </c>
      <c r="AB325">
        <v>3478</v>
      </c>
      <c r="AC325" t="s">
        <v>73</v>
      </c>
      <c r="AD325">
        <v>0.34200000000000003</v>
      </c>
      <c r="AE325">
        <v>0</v>
      </c>
      <c r="AF325" s="6">
        <v>6.9444444444444434E-2</v>
      </c>
      <c r="AG325">
        <v>6.2</v>
      </c>
      <c r="AH325">
        <v>0.69</v>
      </c>
      <c r="AI325">
        <v>0.56000000000000005</v>
      </c>
      <c r="AK325" s="35">
        <f t="shared" si="55"/>
        <v>3478</v>
      </c>
      <c r="AL325" s="32">
        <f t="shared" si="56"/>
        <v>0.12</v>
      </c>
      <c r="AM325" s="37">
        <f t="shared" si="57"/>
        <v>0.3</v>
      </c>
      <c r="AN325" s="37">
        <f t="shared" si="58"/>
        <v>0.56999999999999995</v>
      </c>
      <c r="AO325" s="33">
        <f t="shared" si="59"/>
        <v>0.56000000000000005</v>
      </c>
      <c r="AP325" s="36"/>
      <c r="AR325" s="31">
        <f t="shared" si="60"/>
        <v>3478</v>
      </c>
      <c r="AS325" s="32">
        <f t="shared" si="61"/>
        <v>0.12</v>
      </c>
      <c r="AT325" s="37">
        <f t="shared" si="62"/>
        <v>0.3</v>
      </c>
      <c r="AU325" s="37">
        <f t="shared" si="63"/>
        <v>0.56999999999999995</v>
      </c>
      <c r="AV325" s="33">
        <f t="shared" si="64"/>
        <v>0.56000000000000005</v>
      </c>
      <c r="AW325" s="34" t="str">
        <f t="shared" si="65"/>
        <v>C2</v>
      </c>
      <c r="AY325" s="47">
        <v>3478</v>
      </c>
      <c r="AZ325" s="42">
        <v>0.12</v>
      </c>
      <c r="BA325" s="42">
        <v>0.32</v>
      </c>
      <c r="BB325" s="42">
        <v>0.51</v>
      </c>
      <c r="BC325" s="42">
        <v>0.61</v>
      </c>
      <c r="BD325" s="46" t="s">
        <v>116</v>
      </c>
    </row>
    <row r="326" spans="1:56" x14ac:dyDescent="0.55000000000000004">
      <c r="A326">
        <v>3479</v>
      </c>
      <c r="B326" t="s">
        <v>73</v>
      </c>
      <c r="C326">
        <v>1.2E-2</v>
      </c>
      <c r="D326">
        <v>0</v>
      </c>
      <c r="E326" s="6">
        <v>8.6805555555555566E-2</v>
      </c>
      <c r="F326">
        <v>2.29</v>
      </c>
      <c r="G326">
        <v>0.06</v>
      </c>
      <c r="H326">
        <v>0.17</v>
      </c>
      <c r="J326">
        <v>3479</v>
      </c>
      <c r="K326" t="s">
        <v>73</v>
      </c>
      <c r="L326">
        <v>4.3999999999999997E-2</v>
      </c>
      <c r="M326">
        <v>0</v>
      </c>
      <c r="N326" s="6">
        <v>6.9444444444444434E-2</v>
      </c>
      <c r="O326">
        <v>3.29</v>
      </c>
      <c r="P326">
        <v>0.22</v>
      </c>
      <c r="Q326">
        <v>0.32</v>
      </c>
      <c r="S326">
        <v>3479</v>
      </c>
      <c r="T326" t="s">
        <v>73</v>
      </c>
      <c r="U326">
        <v>0.06</v>
      </c>
      <c r="V326">
        <v>0</v>
      </c>
      <c r="W326" s="6">
        <v>8.6805555555555566E-2</v>
      </c>
      <c r="X326">
        <v>3.53</v>
      </c>
      <c r="Y326">
        <v>0.3</v>
      </c>
      <c r="Z326">
        <v>0.38</v>
      </c>
      <c r="AB326">
        <v>3479</v>
      </c>
      <c r="AC326" t="s">
        <v>73</v>
      </c>
      <c r="AD326">
        <v>8.5000000000000006E-2</v>
      </c>
      <c r="AE326">
        <v>0</v>
      </c>
      <c r="AF326" s="6">
        <v>6.5972222222222224E-2</v>
      </c>
      <c r="AG326">
        <v>3.66</v>
      </c>
      <c r="AH326">
        <v>0.42</v>
      </c>
      <c r="AI326">
        <v>0.48</v>
      </c>
      <c r="AK326" s="35">
        <f t="shared" si="55"/>
        <v>3479</v>
      </c>
      <c r="AL326" s="32">
        <f t="shared" si="56"/>
        <v>0.17</v>
      </c>
      <c r="AM326" s="37">
        <f t="shared" si="57"/>
        <v>0.32</v>
      </c>
      <c r="AN326" s="37">
        <f t="shared" si="58"/>
        <v>0.38</v>
      </c>
      <c r="AO326" s="33">
        <f t="shared" si="59"/>
        <v>0.48</v>
      </c>
      <c r="AP326" s="36"/>
      <c r="AR326" s="31">
        <f t="shared" si="60"/>
        <v>3479</v>
      </c>
      <c r="AS326" s="32">
        <f t="shared" si="61"/>
        <v>0.17</v>
      </c>
      <c r="AT326" s="37">
        <f t="shared" si="62"/>
        <v>0.32</v>
      </c>
      <c r="AU326" s="37">
        <f t="shared" si="63"/>
        <v>0.38</v>
      </c>
      <c r="AV326" s="33">
        <f t="shared" si="64"/>
        <v>0.48</v>
      </c>
      <c r="AW326" s="34" t="str">
        <f t="shared" si="65"/>
        <v>C2</v>
      </c>
      <c r="AY326" s="47">
        <v>3479</v>
      </c>
      <c r="AZ326" s="42">
        <v>0.17</v>
      </c>
      <c r="BA326" s="42">
        <v>0.36</v>
      </c>
      <c r="BB326" s="42">
        <v>0.49</v>
      </c>
      <c r="BC326" s="42">
        <v>0.56000000000000005</v>
      </c>
      <c r="BD326" s="46" t="s">
        <v>116</v>
      </c>
    </row>
    <row r="327" spans="1:56" x14ac:dyDescent="0.55000000000000004">
      <c r="A327">
        <v>3480</v>
      </c>
      <c r="B327" t="s">
        <v>73</v>
      </c>
      <c r="C327">
        <v>1.7999999999999999E-2</v>
      </c>
      <c r="D327">
        <v>0</v>
      </c>
      <c r="E327" s="6">
        <v>7.9861111111111105E-2</v>
      </c>
      <c r="F327">
        <v>2.81</v>
      </c>
      <c r="G327">
        <v>7.0000000000000007E-2</v>
      </c>
      <c r="H327">
        <v>0.18</v>
      </c>
      <c r="J327">
        <v>3480</v>
      </c>
      <c r="K327" t="s">
        <v>73</v>
      </c>
      <c r="L327">
        <v>6.6000000000000003E-2</v>
      </c>
      <c r="M327">
        <v>0</v>
      </c>
      <c r="N327" s="6">
        <v>6.5972222222222224E-2</v>
      </c>
      <c r="O327">
        <v>3.94</v>
      </c>
      <c r="P327">
        <v>0.28000000000000003</v>
      </c>
      <c r="Q327">
        <v>0.37</v>
      </c>
      <c r="S327">
        <v>3480</v>
      </c>
      <c r="T327" t="s">
        <v>73</v>
      </c>
      <c r="U327">
        <v>8.7999999999999995E-2</v>
      </c>
      <c r="V327">
        <v>0</v>
      </c>
      <c r="W327" s="6">
        <v>8.6805555555555566E-2</v>
      </c>
      <c r="X327">
        <v>4.22</v>
      </c>
      <c r="Y327">
        <v>0.37</v>
      </c>
      <c r="Z327">
        <v>0.44</v>
      </c>
      <c r="AB327">
        <v>3480</v>
      </c>
      <c r="AC327" t="s">
        <v>73</v>
      </c>
      <c r="AD327">
        <v>0.13600000000000001</v>
      </c>
      <c r="AE327">
        <v>0</v>
      </c>
      <c r="AF327" s="6">
        <v>6.5972222222222224E-2</v>
      </c>
      <c r="AG327">
        <v>4.5</v>
      </c>
      <c r="AH327">
        <v>0.57999999999999996</v>
      </c>
      <c r="AI327">
        <v>0.59</v>
      </c>
      <c r="AK327" s="35">
        <f t="shared" si="55"/>
        <v>3480</v>
      </c>
      <c r="AL327" s="32">
        <f t="shared" si="56"/>
        <v>0.18</v>
      </c>
      <c r="AM327" s="37">
        <f t="shared" si="57"/>
        <v>0.37</v>
      </c>
      <c r="AN327" s="37">
        <f t="shared" si="58"/>
        <v>0.44</v>
      </c>
      <c r="AO327" s="33">
        <f t="shared" si="59"/>
        <v>0.59</v>
      </c>
      <c r="AP327" s="36"/>
      <c r="AR327" s="31">
        <f t="shared" si="60"/>
        <v>3480</v>
      </c>
      <c r="AS327" s="32">
        <f t="shared" si="61"/>
        <v>0.18</v>
      </c>
      <c r="AT327" s="37">
        <f t="shared" si="62"/>
        <v>0.37</v>
      </c>
      <c r="AU327" s="37">
        <f t="shared" si="63"/>
        <v>0.44</v>
      </c>
      <c r="AV327" s="33">
        <f t="shared" si="64"/>
        <v>0.59</v>
      </c>
      <c r="AW327" s="34" t="str">
        <f t="shared" si="65"/>
        <v>C2</v>
      </c>
      <c r="AY327" s="47">
        <v>3480</v>
      </c>
      <c r="AZ327" s="42">
        <v>0.19</v>
      </c>
      <c r="BA327" s="42">
        <v>0.43</v>
      </c>
      <c r="BB327" s="42">
        <v>0.62</v>
      </c>
      <c r="BC327" s="42">
        <v>0.71</v>
      </c>
      <c r="BD327" s="46" t="s">
        <v>116</v>
      </c>
    </row>
    <row r="328" spans="1:56" x14ac:dyDescent="0.55000000000000004">
      <c r="A328">
        <v>3481</v>
      </c>
      <c r="B328" t="s">
        <v>73</v>
      </c>
      <c r="C328">
        <v>2.3E-2</v>
      </c>
      <c r="D328">
        <v>0</v>
      </c>
      <c r="E328" s="6">
        <v>7.6388888888888895E-2</v>
      </c>
      <c r="F328">
        <v>3.04</v>
      </c>
      <c r="G328">
        <v>0.1</v>
      </c>
      <c r="H328">
        <v>0.21</v>
      </c>
      <c r="J328">
        <v>3481</v>
      </c>
      <c r="K328" t="s">
        <v>73</v>
      </c>
      <c r="L328">
        <v>8.8999999999999996E-2</v>
      </c>
      <c r="M328">
        <v>0</v>
      </c>
      <c r="N328" s="6">
        <v>6.5972222222222224E-2</v>
      </c>
      <c r="O328">
        <v>4.4400000000000004</v>
      </c>
      <c r="P328">
        <v>0.38</v>
      </c>
      <c r="Q328">
        <v>0.43</v>
      </c>
      <c r="S328">
        <v>3481</v>
      </c>
      <c r="T328" t="s">
        <v>73</v>
      </c>
      <c r="U328">
        <v>0.11600000000000001</v>
      </c>
      <c r="V328">
        <v>0</v>
      </c>
      <c r="W328" s="6">
        <v>8.6805555555555566E-2</v>
      </c>
      <c r="X328">
        <v>4.7699999999999996</v>
      </c>
      <c r="Y328">
        <v>0.5</v>
      </c>
      <c r="Z328">
        <v>0.5</v>
      </c>
      <c r="AB328">
        <v>3481</v>
      </c>
      <c r="AC328" t="s">
        <v>73</v>
      </c>
      <c r="AD328">
        <v>0.188</v>
      </c>
      <c r="AE328">
        <v>0</v>
      </c>
      <c r="AF328" s="6">
        <v>6.5972222222222224E-2</v>
      </c>
      <c r="AG328">
        <v>5.31</v>
      </c>
      <c r="AH328">
        <v>0.8</v>
      </c>
      <c r="AI328">
        <v>0.68</v>
      </c>
      <c r="AK328" s="35">
        <f t="shared" si="55"/>
        <v>3481</v>
      </c>
      <c r="AL328" s="32">
        <f t="shared" si="56"/>
        <v>0.21</v>
      </c>
      <c r="AM328" s="37">
        <f t="shared" si="57"/>
        <v>0.43</v>
      </c>
      <c r="AN328" s="37">
        <f t="shared" si="58"/>
        <v>0.5</v>
      </c>
      <c r="AO328" s="33">
        <f t="shared" si="59"/>
        <v>0.68</v>
      </c>
      <c r="AP328" s="36"/>
      <c r="AR328" s="31">
        <f t="shared" si="60"/>
        <v>3481</v>
      </c>
      <c r="AS328" s="32">
        <f t="shared" si="61"/>
        <v>0.21</v>
      </c>
      <c r="AT328" s="37">
        <f t="shared" si="62"/>
        <v>0.43</v>
      </c>
      <c r="AU328" s="37">
        <f t="shared" si="63"/>
        <v>0.5</v>
      </c>
      <c r="AV328" s="33">
        <f t="shared" si="64"/>
        <v>0.68</v>
      </c>
      <c r="AW328" s="34" t="str">
        <f t="shared" si="65"/>
        <v>C1</v>
      </c>
      <c r="AY328" s="47">
        <v>3481</v>
      </c>
      <c r="AZ328" s="42">
        <v>0.22</v>
      </c>
      <c r="BA328" s="42">
        <v>0.49</v>
      </c>
      <c r="BB328" s="42">
        <v>0.72</v>
      </c>
      <c r="BC328" s="42">
        <v>0.91</v>
      </c>
      <c r="BD328" s="46" t="s">
        <v>117</v>
      </c>
    </row>
    <row r="329" spans="1:56" x14ac:dyDescent="0.55000000000000004">
      <c r="A329">
        <v>3482</v>
      </c>
      <c r="B329" t="s">
        <v>73</v>
      </c>
      <c r="C329">
        <v>2.8000000000000001E-2</v>
      </c>
      <c r="D329">
        <v>0</v>
      </c>
      <c r="E329" s="6">
        <v>7.9861111111111105E-2</v>
      </c>
      <c r="F329">
        <v>5.64</v>
      </c>
      <c r="G329">
        <v>0.06</v>
      </c>
      <c r="H329">
        <v>0.57999999999999996</v>
      </c>
      <c r="J329">
        <v>3482</v>
      </c>
      <c r="K329" t="s">
        <v>73</v>
      </c>
      <c r="L329">
        <v>0.11</v>
      </c>
      <c r="M329">
        <v>0</v>
      </c>
      <c r="N329" s="6">
        <v>6.5972222222222224E-2</v>
      </c>
      <c r="O329">
        <v>8.4499999999999993</v>
      </c>
      <c r="P329">
        <v>0.21</v>
      </c>
      <c r="Q329">
        <v>0.65</v>
      </c>
      <c r="S329">
        <v>3482</v>
      </c>
      <c r="T329" t="s">
        <v>73</v>
      </c>
      <c r="U329">
        <v>0.15</v>
      </c>
      <c r="V329">
        <v>0</v>
      </c>
      <c r="W329" s="6">
        <v>8.6805555555555566E-2</v>
      </c>
      <c r="X329">
        <v>6.3</v>
      </c>
      <c r="Y329">
        <v>0.28999999999999998</v>
      </c>
      <c r="Z329">
        <v>0.69</v>
      </c>
      <c r="AB329">
        <v>3482</v>
      </c>
      <c r="AC329" t="s">
        <v>73</v>
      </c>
      <c r="AD329">
        <v>0.24099999999999999</v>
      </c>
      <c r="AE329">
        <v>0</v>
      </c>
      <c r="AF329" s="6">
        <v>6.5972222222222224E-2</v>
      </c>
      <c r="AG329">
        <v>9.91</v>
      </c>
      <c r="AH329">
        <v>0.47</v>
      </c>
      <c r="AI329">
        <v>0.74</v>
      </c>
      <c r="AK329" s="35">
        <f t="shared" si="55"/>
        <v>3482</v>
      </c>
      <c r="AL329" s="32">
        <f t="shared" si="56"/>
        <v>0.57999999999999996</v>
      </c>
      <c r="AM329" s="37">
        <f t="shared" si="57"/>
        <v>0.65</v>
      </c>
      <c r="AN329" s="37">
        <f t="shared" si="58"/>
        <v>0.69</v>
      </c>
      <c r="AO329" s="33">
        <f t="shared" si="59"/>
        <v>0.74</v>
      </c>
      <c r="AP329" s="36"/>
      <c r="AR329" s="31">
        <f t="shared" si="60"/>
        <v>3482</v>
      </c>
      <c r="AS329" s="32">
        <f t="shared" si="61"/>
        <v>0.57999999999999996</v>
      </c>
      <c r="AT329" s="37">
        <f t="shared" si="62"/>
        <v>0.65</v>
      </c>
      <c r="AU329" s="37">
        <f t="shared" si="63"/>
        <v>0.69</v>
      </c>
      <c r="AV329" s="33">
        <f t="shared" si="64"/>
        <v>0.74</v>
      </c>
      <c r="AW329" s="34" t="str">
        <f t="shared" si="65"/>
        <v>C3</v>
      </c>
      <c r="AY329" s="47">
        <v>3482</v>
      </c>
      <c r="AZ329" s="42">
        <v>0.56999999999999995</v>
      </c>
      <c r="BA329" s="42">
        <v>0.66</v>
      </c>
      <c r="BB329" s="42">
        <v>0.74</v>
      </c>
      <c r="BC329" s="42">
        <v>0.78</v>
      </c>
      <c r="BD329" s="46" t="s">
        <v>118</v>
      </c>
    </row>
    <row r="330" spans="1:56" x14ac:dyDescent="0.55000000000000004">
      <c r="A330">
        <v>3483</v>
      </c>
      <c r="B330" t="s">
        <v>73</v>
      </c>
      <c r="C330">
        <v>0</v>
      </c>
      <c r="D330">
        <v>0</v>
      </c>
      <c r="E330" s="6">
        <v>0</v>
      </c>
      <c r="F330">
        <v>0</v>
      </c>
      <c r="G330">
        <v>0</v>
      </c>
      <c r="H330">
        <v>0.02</v>
      </c>
      <c r="J330">
        <v>3483</v>
      </c>
      <c r="K330" t="s">
        <v>73</v>
      </c>
      <c r="L330">
        <v>0</v>
      </c>
      <c r="M330">
        <v>0</v>
      </c>
      <c r="N330" s="6">
        <v>0</v>
      </c>
      <c r="O330">
        <v>0</v>
      </c>
      <c r="P330">
        <v>0</v>
      </c>
      <c r="Q330">
        <v>0.06</v>
      </c>
      <c r="S330">
        <v>3483</v>
      </c>
      <c r="T330" t="s">
        <v>73</v>
      </c>
      <c r="U330">
        <v>0</v>
      </c>
      <c r="V330">
        <v>0</v>
      </c>
      <c r="W330" s="6">
        <v>0</v>
      </c>
      <c r="X330">
        <v>0</v>
      </c>
      <c r="Y330">
        <v>0</v>
      </c>
      <c r="Z330">
        <v>7.0000000000000007E-2</v>
      </c>
      <c r="AB330">
        <v>3483</v>
      </c>
      <c r="AC330" t="s">
        <v>73</v>
      </c>
      <c r="AD330">
        <v>0</v>
      </c>
      <c r="AE330">
        <v>0</v>
      </c>
      <c r="AF330" s="6">
        <v>0</v>
      </c>
      <c r="AG330">
        <v>0</v>
      </c>
      <c r="AH330">
        <v>0</v>
      </c>
      <c r="AI330">
        <v>0.1</v>
      </c>
      <c r="AK330" s="35">
        <f t="shared" si="55"/>
        <v>3483</v>
      </c>
      <c r="AL330" s="32">
        <f t="shared" si="56"/>
        <v>0.02</v>
      </c>
      <c r="AM330" s="37">
        <f t="shared" si="57"/>
        <v>0.06</v>
      </c>
      <c r="AN330" s="37">
        <f t="shared" si="58"/>
        <v>7.0000000000000007E-2</v>
      </c>
      <c r="AO330" s="33">
        <f t="shared" si="59"/>
        <v>0.1</v>
      </c>
      <c r="AP330" s="36"/>
      <c r="AR330" s="31">
        <f t="shared" si="60"/>
        <v>3483</v>
      </c>
      <c r="AS330" s="32">
        <f t="shared" si="61"/>
        <v>0.02</v>
      </c>
      <c r="AT330" s="37">
        <f t="shared" si="62"/>
        <v>0.06</v>
      </c>
      <c r="AU330" s="37">
        <f t="shared" si="63"/>
        <v>7.0000000000000007E-2</v>
      </c>
      <c r="AV330" s="33">
        <f t="shared" si="64"/>
        <v>0.1</v>
      </c>
      <c r="AW330" s="34" t="str">
        <f t="shared" si="65"/>
        <v>C2</v>
      </c>
      <c r="AY330" s="47">
        <v>3483</v>
      </c>
      <c r="AZ330" s="42">
        <v>0.02</v>
      </c>
      <c r="BA330" s="42">
        <v>7.0000000000000007E-2</v>
      </c>
      <c r="BB330" s="42">
        <v>0.1</v>
      </c>
      <c r="BC330" s="42">
        <v>0.12</v>
      </c>
      <c r="BD330" s="46" t="s">
        <v>116</v>
      </c>
    </row>
    <row r="331" spans="1:56" x14ac:dyDescent="0.55000000000000004">
      <c r="A331">
        <v>3484</v>
      </c>
      <c r="B331" t="s">
        <v>73</v>
      </c>
      <c r="C331">
        <v>3.5999999999999997E-2</v>
      </c>
      <c r="D331">
        <v>0</v>
      </c>
      <c r="E331" s="6">
        <v>8.6805555555555566E-2</v>
      </c>
      <c r="F331">
        <v>2.41</v>
      </c>
      <c r="G331">
        <v>0.02</v>
      </c>
      <c r="H331">
        <v>0.1</v>
      </c>
      <c r="J331">
        <v>3484</v>
      </c>
      <c r="K331" t="s">
        <v>73</v>
      </c>
      <c r="L331">
        <v>0.128</v>
      </c>
      <c r="M331">
        <v>0</v>
      </c>
      <c r="N331" s="6">
        <v>6.9444444444444434E-2</v>
      </c>
      <c r="O331">
        <v>3.5</v>
      </c>
      <c r="P331">
        <v>0.08</v>
      </c>
      <c r="Q331">
        <v>0.19</v>
      </c>
      <c r="S331">
        <v>3484</v>
      </c>
      <c r="T331" t="s">
        <v>73</v>
      </c>
      <c r="U331">
        <v>0.27</v>
      </c>
      <c r="V331">
        <v>0</v>
      </c>
      <c r="W331" s="6">
        <v>8.6805555555555566E-2</v>
      </c>
      <c r="X331">
        <v>4.3499999999999996</v>
      </c>
      <c r="Y331">
        <v>0.16</v>
      </c>
      <c r="Z331">
        <v>0.27</v>
      </c>
      <c r="AB331">
        <v>3484</v>
      </c>
      <c r="AC331" t="s">
        <v>73</v>
      </c>
      <c r="AD331">
        <v>0.32500000000000001</v>
      </c>
      <c r="AE331">
        <v>0</v>
      </c>
      <c r="AF331" s="6">
        <v>6.5972222222222224E-2</v>
      </c>
      <c r="AG331">
        <v>4.47</v>
      </c>
      <c r="AH331">
        <v>0.19</v>
      </c>
      <c r="AI331">
        <v>0.31</v>
      </c>
      <c r="AK331" s="35">
        <f t="shared" si="55"/>
        <v>3484</v>
      </c>
      <c r="AL331" s="32">
        <f t="shared" si="56"/>
        <v>0.1</v>
      </c>
      <c r="AM331" s="37">
        <f t="shared" si="57"/>
        <v>0.19</v>
      </c>
      <c r="AN331" s="37">
        <f t="shared" si="58"/>
        <v>0.27</v>
      </c>
      <c r="AO331" s="33">
        <f t="shared" si="59"/>
        <v>0.31</v>
      </c>
      <c r="AP331" s="36"/>
      <c r="AR331" s="31">
        <f t="shared" si="60"/>
        <v>3484</v>
      </c>
      <c r="AS331" s="32">
        <f t="shared" si="61"/>
        <v>0.1</v>
      </c>
      <c r="AT331" s="37">
        <f t="shared" si="62"/>
        <v>0.19</v>
      </c>
      <c r="AU331" s="37">
        <f t="shared" si="63"/>
        <v>0.27</v>
      </c>
      <c r="AV331" s="33">
        <f t="shared" si="64"/>
        <v>0.31</v>
      </c>
      <c r="AW331" s="34" t="str">
        <f t="shared" si="65"/>
        <v>C2</v>
      </c>
      <c r="AY331" s="47">
        <v>3484</v>
      </c>
      <c r="AZ331" s="42">
        <v>0.1</v>
      </c>
      <c r="BA331" s="42">
        <v>0.2</v>
      </c>
      <c r="BB331" s="42">
        <v>0.31</v>
      </c>
      <c r="BC331" s="42">
        <v>0.4</v>
      </c>
      <c r="BD331" s="46" t="s">
        <v>116</v>
      </c>
    </row>
    <row r="332" spans="1:56" x14ac:dyDescent="0.55000000000000004">
      <c r="A332">
        <v>3485</v>
      </c>
      <c r="B332" t="s">
        <v>73</v>
      </c>
      <c r="C332">
        <v>2.5999999999999999E-2</v>
      </c>
      <c r="D332">
        <v>0</v>
      </c>
      <c r="E332" s="6">
        <v>8.6805555555555566E-2</v>
      </c>
      <c r="F332">
        <v>2.31</v>
      </c>
      <c r="G332">
        <v>0.05</v>
      </c>
      <c r="H332">
        <v>0.15</v>
      </c>
      <c r="J332">
        <v>3485</v>
      </c>
      <c r="K332" t="s">
        <v>73</v>
      </c>
      <c r="L332">
        <v>9.1999999999999998E-2</v>
      </c>
      <c r="M332">
        <v>0</v>
      </c>
      <c r="N332" s="6">
        <v>7.2916666666666671E-2</v>
      </c>
      <c r="O332">
        <v>3.32</v>
      </c>
      <c r="P332">
        <v>0.16</v>
      </c>
      <c r="Q332">
        <v>0.27</v>
      </c>
      <c r="S332">
        <v>3485</v>
      </c>
      <c r="T332" t="s">
        <v>73</v>
      </c>
      <c r="U332">
        <v>0.19700000000000001</v>
      </c>
      <c r="V332">
        <v>0</v>
      </c>
      <c r="W332" s="6">
        <v>8.6805555555555566E-2</v>
      </c>
      <c r="X332">
        <v>4.1100000000000003</v>
      </c>
      <c r="Y332">
        <v>0.35</v>
      </c>
      <c r="Z332">
        <v>0.41</v>
      </c>
      <c r="AB332">
        <v>3485</v>
      </c>
      <c r="AC332" t="s">
        <v>73</v>
      </c>
      <c r="AD332">
        <v>0.22800000000000001</v>
      </c>
      <c r="AE332">
        <v>0</v>
      </c>
      <c r="AF332" s="6">
        <v>6.5972222222222224E-2</v>
      </c>
      <c r="AG332">
        <v>4.2699999999999996</v>
      </c>
      <c r="AH332">
        <v>0.4</v>
      </c>
      <c r="AI332">
        <v>0.44</v>
      </c>
      <c r="AK332" s="35">
        <f t="shared" si="55"/>
        <v>3485</v>
      </c>
      <c r="AL332" s="32">
        <f t="shared" si="56"/>
        <v>0.15</v>
      </c>
      <c r="AM332" s="37">
        <f t="shared" si="57"/>
        <v>0.27</v>
      </c>
      <c r="AN332" s="37">
        <f t="shared" si="58"/>
        <v>0.41</v>
      </c>
      <c r="AO332" s="33">
        <f t="shared" si="59"/>
        <v>0.44</v>
      </c>
      <c r="AP332" s="36"/>
      <c r="AR332" s="31">
        <f t="shared" si="60"/>
        <v>3485</v>
      </c>
      <c r="AS332" s="32">
        <f t="shared" si="61"/>
        <v>0.15</v>
      </c>
      <c r="AT332" s="37">
        <f t="shared" si="62"/>
        <v>0.27</v>
      </c>
      <c r="AU332" s="37">
        <f t="shared" si="63"/>
        <v>0.41</v>
      </c>
      <c r="AV332" s="33">
        <f t="shared" si="64"/>
        <v>0.44</v>
      </c>
      <c r="AW332" s="34" t="str">
        <f t="shared" si="65"/>
        <v>C2</v>
      </c>
      <c r="AY332" s="47">
        <v>3485</v>
      </c>
      <c r="AZ332" s="42">
        <v>0.15</v>
      </c>
      <c r="BA332" s="42">
        <v>0.28999999999999998</v>
      </c>
      <c r="BB332" s="42">
        <v>0.43</v>
      </c>
      <c r="BC332" s="42">
        <v>0.5</v>
      </c>
      <c r="BD332" s="46" t="s">
        <v>116</v>
      </c>
    </row>
    <row r="333" spans="1:56" x14ac:dyDescent="0.55000000000000004">
      <c r="A333">
        <v>3486</v>
      </c>
      <c r="B333" t="s">
        <v>73</v>
      </c>
      <c r="C333">
        <v>5.7000000000000002E-2</v>
      </c>
      <c r="D333">
        <v>0</v>
      </c>
      <c r="E333" s="6">
        <v>8.3333333333333329E-2</v>
      </c>
      <c r="F333">
        <v>1.79</v>
      </c>
      <c r="G333">
        <v>0.06</v>
      </c>
      <c r="H333">
        <v>0.17</v>
      </c>
      <c r="J333">
        <v>3486</v>
      </c>
      <c r="K333" t="s">
        <v>73</v>
      </c>
      <c r="L333">
        <v>0.20300000000000001</v>
      </c>
      <c r="M333">
        <v>0</v>
      </c>
      <c r="N333" s="6">
        <v>6.9444444444444434E-2</v>
      </c>
      <c r="O333">
        <v>2.59</v>
      </c>
      <c r="P333">
        <v>0.22</v>
      </c>
      <c r="Q333">
        <v>0.32</v>
      </c>
      <c r="S333">
        <v>3486</v>
      </c>
      <c r="T333" t="s">
        <v>73</v>
      </c>
      <c r="U333">
        <v>0.41</v>
      </c>
      <c r="V333">
        <v>0</v>
      </c>
      <c r="W333" s="6">
        <v>8.6805555555555566E-2</v>
      </c>
      <c r="X333">
        <v>3.14</v>
      </c>
      <c r="Y333">
        <v>0.45</v>
      </c>
      <c r="Z333">
        <v>0.47</v>
      </c>
      <c r="AB333">
        <v>3486</v>
      </c>
      <c r="AC333" t="s">
        <v>73</v>
      </c>
      <c r="AD333">
        <v>0.51500000000000001</v>
      </c>
      <c r="AE333">
        <v>0</v>
      </c>
      <c r="AF333" s="6">
        <v>6.5972222222222224E-2</v>
      </c>
      <c r="AG333">
        <v>3.29</v>
      </c>
      <c r="AH333">
        <v>0.56000000000000005</v>
      </c>
      <c r="AI333">
        <v>0.54</v>
      </c>
      <c r="AK333" s="35">
        <f t="shared" si="55"/>
        <v>3486</v>
      </c>
      <c r="AL333" s="32">
        <f t="shared" si="56"/>
        <v>0.17</v>
      </c>
      <c r="AM333" s="37">
        <f t="shared" si="57"/>
        <v>0.32</v>
      </c>
      <c r="AN333" s="37">
        <f t="shared" si="58"/>
        <v>0.47</v>
      </c>
      <c r="AO333" s="33">
        <f t="shared" si="59"/>
        <v>0.54</v>
      </c>
      <c r="AP333" s="36"/>
      <c r="AR333" s="31">
        <f t="shared" si="60"/>
        <v>3486</v>
      </c>
      <c r="AS333" s="32">
        <f t="shared" si="61"/>
        <v>0.17</v>
      </c>
      <c r="AT333" s="37">
        <f t="shared" si="62"/>
        <v>0.32</v>
      </c>
      <c r="AU333" s="37">
        <f t="shared" si="63"/>
        <v>0.47</v>
      </c>
      <c r="AV333" s="33">
        <f t="shared" si="64"/>
        <v>0.54</v>
      </c>
      <c r="AW333" s="34" t="str">
        <f t="shared" si="65"/>
        <v>C2</v>
      </c>
      <c r="AY333" s="47">
        <v>3486</v>
      </c>
      <c r="AZ333" s="42">
        <v>0.17</v>
      </c>
      <c r="BA333" s="42">
        <v>0.35</v>
      </c>
      <c r="BB333" s="42">
        <v>0.53</v>
      </c>
      <c r="BC333" s="42">
        <v>0.84</v>
      </c>
      <c r="BD333" s="46" t="s">
        <v>116</v>
      </c>
    </row>
    <row r="334" spans="1:56" x14ac:dyDescent="0.55000000000000004">
      <c r="A334">
        <v>3487</v>
      </c>
      <c r="B334" t="s">
        <v>73</v>
      </c>
      <c r="C334">
        <v>6.3E-2</v>
      </c>
      <c r="D334">
        <v>0</v>
      </c>
      <c r="E334" s="6">
        <v>8.4027777777777771E-2</v>
      </c>
      <c r="F334">
        <v>1.67</v>
      </c>
      <c r="G334">
        <v>0.08</v>
      </c>
      <c r="H334">
        <v>0.19</v>
      </c>
      <c r="J334">
        <v>3487</v>
      </c>
      <c r="K334" t="s">
        <v>73</v>
      </c>
      <c r="L334">
        <v>0.224</v>
      </c>
      <c r="M334">
        <v>0</v>
      </c>
      <c r="N334" s="6">
        <v>6.9444444444444434E-2</v>
      </c>
      <c r="O334">
        <v>2.17</v>
      </c>
      <c r="P334">
        <v>0.27</v>
      </c>
      <c r="Q334">
        <v>0.39</v>
      </c>
      <c r="S334">
        <v>3487</v>
      </c>
      <c r="T334" t="s">
        <v>73</v>
      </c>
      <c r="U334">
        <v>0.45700000000000002</v>
      </c>
      <c r="V334">
        <v>0</v>
      </c>
      <c r="W334" s="6">
        <v>8.6805555555555566E-2</v>
      </c>
      <c r="X334">
        <v>2.4300000000000002</v>
      </c>
      <c r="Y334">
        <v>0.56000000000000005</v>
      </c>
      <c r="Z334">
        <v>0.63</v>
      </c>
      <c r="AB334">
        <v>3487</v>
      </c>
      <c r="AC334" t="s">
        <v>73</v>
      </c>
      <c r="AD334">
        <v>0.56399999999999995</v>
      </c>
      <c r="AE334">
        <v>0</v>
      </c>
      <c r="AF334" s="6">
        <v>6.5972222222222224E-2</v>
      </c>
      <c r="AG334">
        <v>2.4700000000000002</v>
      </c>
      <c r="AH334">
        <v>0.69</v>
      </c>
      <c r="AI334">
        <v>0.8</v>
      </c>
      <c r="AK334" s="35">
        <f t="shared" si="55"/>
        <v>3487</v>
      </c>
      <c r="AL334" s="32">
        <f t="shared" si="56"/>
        <v>0.19</v>
      </c>
      <c r="AM334" s="37">
        <f t="shared" si="57"/>
        <v>0.39</v>
      </c>
      <c r="AN334" s="37">
        <f t="shared" si="58"/>
        <v>0.63</v>
      </c>
      <c r="AO334" s="33">
        <f t="shared" si="59"/>
        <v>0.8</v>
      </c>
      <c r="AP334" s="36"/>
      <c r="AR334" s="31">
        <f t="shared" si="60"/>
        <v>3487</v>
      </c>
      <c r="AS334" s="32">
        <f t="shared" si="61"/>
        <v>0.19</v>
      </c>
      <c r="AT334" s="37">
        <f t="shared" si="62"/>
        <v>0.39</v>
      </c>
      <c r="AU334" s="37">
        <f t="shared" si="63"/>
        <v>0.63</v>
      </c>
      <c r="AV334" s="33">
        <f t="shared" si="64"/>
        <v>0.8</v>
      </c>
      <c r="AW334" s="34" t="str">
        <f t="shared" si="65"/>
        <v>C2</v>
      </c>
      <c r="AY334" s="47">
        <v>3487</v>
      </c>
      <c r="AZ334" s="42">
        <v>0.2</v>
      </c>
      <c r="BA334" s="42">
        <v>0.43</v>
      </c>
      <c r="BB334" s="42">
        <v>0.76</v>
      </c>
      <c r="BC334" s="42">
        <v>1</v>
      </c>
      <c r="BD334" s="46" t="s">
        <v>116</v>
      </c>
    </row>
    <row r="335" spans="1:56" x14ac:dyDescent="0.55000000000000004">
      <c r="A335">
        <v>3488</v>
      </c>
      <c r="B335" t="s">
        <v>73</v>
      </c>
      <c r="C335">
        <v>6.8000000000000005E-2</v>
      </c>
      <c r="D335">
        <v>0</v>
      </c>
      <c r="E335" s="6">
        <v>8.6805555555555566E-2</v>
      </c>
      <c r="F335">
        <v>1.28</v>
      </c>
      <c r="G335">
        <v>0.13</v>
      </c>
      <c r="H335">
        <v>0.24</v>
      </c>
      <c r="J335">
        <v>3488</v>
      </c>
      <c r="K335" t="s">
        <v>73</v>
      </c>
      <c r="L335">
        <v>0.24099999999999999</v>
      </c>
      <c r="M335">
        <v>0</v>
      </c>
      <c r="N335" s="6">
        <v>6.9444444444444434E-2</v>
      </c>
      <c r="O335">
        <v>1.84</v>
      </c>
      <c r="P335">
        <v>0.46</v>
      </c>
      <c r="Q335">
        <v>0.47</v>
      </c>
      <c r="S335">
        <v>3488</v>
      </c>
      <c r="T335" t="s">
        <v>73</v>
      </c>
      <c r="U335">
        <v>0.503</v>
      </c>
      <c r="V335">
        <v>0</v>
      </c>
      <c r="W335" s="6">
        <v>8.6805555555555566E-2</v>
      </c>
      <c r="X335">
        <v>2.16</v>
      </c>
      <c r="Y335">
        <v>0.97</v>
      </c>
      <c r="Z335">
        <v>0.77</v>
      </c>
      <c r="AB335">
        <v>3488</v>
      </c>
      <c r="AC335" t="s">
        <v>73</v>
      </c>
      <c r="AD335">
        <v>0.60799999999999998</v>
      </c>
      <c r="AE335">
        <v>0</v>
      </c>
      <c r="AF335" s="6">
        <v>6.6666666666666666E-2</v>
      </c>
      <c r="AG335">
        <v>2.21</v>
      </c>
      <c r="AH335">
        <v>1.17</v>
      </c>
      <c r="AI335">
        <v>0.94</v>
      </c>
      <c r="AK335" s="35">
        <f t="shared" si="55"/>
        <v>3488</v>
      </c>
      <c r="AL335" s="32">
        <f t="shared" si="56"/>
        <v>0.24</v>
      </c>
      <c r="AM335" s="37">
        <f t="shared" si="57"/>
        <v>0.47</v>
      </c>
      <c r="AN335" s="37">
        <f t="shared" si="58"/>
        <v>0.77</v>
      </c>
      <c r="AO335" s="33">
        <f t="shared" si="59"/>
        <v>0.94</v>
      </c>
      <c r="AP335" s="36"/>
      <c r="AR335" s="31">
        <f t="shared" si="60"/>
        <v>3488</v>
      </c>
      <c r="AS335" s="32">
        <f t="shared" si="61"/>
        <v>0.24</v>
      </c>
      <c r="AT335" s="37">
        <f t="shared" si="62"/>
        <v>0.47</v>
      </c>
      <c r="AU335" s="37">
        <f t="shared" si="63"/>
        <v>0.77</v>
      </c>
      <c r="AV335" s="33">
        <f t="shared" si="64"/>
        <v>0.94</v>
      </c>
      <c r="AW335" s="34" t="str">
        <f t="shared" si="65"/>
        <v>C3</v>
      </c>
      <c r="AY335" s="47">
        <v>3488</v>
      </c>
      <c r="AZ335" s="42">
        <v>0.25</v>
      </c>
      <c r="BA335" s="42">
        <v>0.52</v>
      </c>
      <c r="BB335" s="42">
        <v>0.91</v>
      </c>
      <c r="BC335" s="42">
        <v>1</v>
      </c>
      <c r="BD335" s="46" t="s">
        <v>118</v>
      </c>
    </row>
    <row r="336" spans="1:56" x14ac:dyDescent="0.55000000000000004">
      <c r="A336">
        <v>3489</v>
      </c>
      <c r="B336" t="s">
        <v>73</v>
      </c>
      <c r="C336">
        <v>7.0999999999999994E-2</v>
      </c>
      <c r="D336">
        <v>0</v>
      </c>
      <c r="E336" s="6">
        <v>8.6805555555555566E-2</v>
      </c>
      <c r="F336">
        <v>1.54</v>
      </c>
      <c r="G336">
        <v>0.12</v>
      </c>
      <c r="H336">
        <v>0.22</v>
      </c>
      <c r="J336">
        <v>3489</v>
      </c>
      <c r="K336" t="s">
        <v>73</v>
      </c>
      <c r="L336">
        <v>0.255</v>
      </c>
      <c r="M336">
        <v>0</v>
      </c>
      <c r="N336" s="6">
        <v>7.013888888888889E-2</v>
      </c>
      <c r="O336">
        <v>2.2200000000000002</v>
      </c>
      <c r="P336">
        <v>0.44</v>
      </c>
      <c r="Q336">
        <v>0.43</v>
      </c>
      <c r="S336">
        <v>3489</v>
      </c>
      <c r="T336" t="s">
        <v>73</v>
      </c>
      <c r="U336">
        <v>0.53400000000000003</v>
      </c>
      <c r="V336">
        <v>0</v>
      </c>
      <c r="W336" s="6">
        <v>8.6805555555555566E-2</v>
      </c>
      <c r="X336">
        <v>2.63</v>
      </c>
      <c r="Y336">
        <v>0.92</v>
      </c>
      <c r="Z336">
        <v>0.68</v>
      </c>
      <c r="AB336">
        <v>3489</v>
      </c>
      <c r="AC336" t="s">
        <v>73</v>
      </c>
      <c r="AD336">
        <v>0.65500000000000003</v>
      </c>
      <c r="AE336">
        <v>0</v>
      </c>
      <c r="AF336" s="6">
        <v>6.7361111111111108E-2</v>
      </c>
      <c r="AG336">
        <v>2.8</v>
      </c>
      <c r="AH336">
        <v>1.1299999999999999</v>
      </c>
      <c r="AI336">
        <v>0.77</v>
      </c>
      <c r="AK336" s="35">
        <f t="shared" si="55"/>
        <v>3489</v>
      </c>
      <c r="AL336" s="32">
        <f t="shared" si="56"/>
        <v>0.22</v>
      </c>
      <c r="AM336" s="37">
        <f t="shared" si="57"/>
        <v>0.43</v>
      </c>
      <c r="AN336" s="37">
        <f t="shared" si="58"/>
        <v>0.68</v>
      </c>
      <c r="AO336" s="33">
        <f t="shared" si="59"/>
        <v>0.77</v>
      </c>
      <c r="AP336" s="36"/>
      <c r="AR336" s="31">
        <f t="shared" si="60"/>
        <v>3489</v>
      </c>
      <c r="AS336" s="32">
        <f t="shared" si="61"/>
        <v>0.22</v>
      </c>
      <c r="AT336" s="37">
        <f t="shared" si="62"/>
        <v>0.43</v>
      </c>
      <c r="AU336" s="37">
        <f t="shared" si="63"/>
        <v>0.68</v>
      </c>
      <c r="AV336" s="33">
        <f t="shared" si="64"/>
        <v>0.77</v>
      </c>
      <c r="AW336" s="34" t="str">
        <f t="shared" si="65"/>
        <v>C2</v>
      </c>
      <c r="AY336" s="47">
        <v>3489</v>
      </c>
      <c r="AZ336" s="42">
        <v>0.22</v>
      </c>
      <c r="BA336" s="42">
        <v>0.46</v>
      </c>
      <c r="BB336" s="42">
        <v>0.77</v>
      </c>
      <c r="BC336" s="42">
        <v>0.9</v>
      </c>
      <c r="BD336" s="46" t="s">
        <v>116</v>
      </c>
    </row>
    <row r="337" spans="1:56" x14ac:dyDescent="0.55000000000000004">
      <c r="A337">
        <v>3490</v>
      </c>
      <c r="B337" t="s">
        <v>73</v>
      </c>
      <c r="C337">
        <v>7.3999999999999996E-2</v>
      </c>
      <c r="D337">
        <v>0</v>
      </c>
      <c r="E337" s="6">
        <v>8.6805555555555566E-2</v>
      </c>
      <c r="F337">
        <v>1.82</v>
      </c>
      <c r="G337">
        <v>0.09</v>
      </c>
      <c r="H337">
        <v>0.2</v>
      </c>
      <c r="J337">
        <v>3490</v>
      </c>
      <c r="K337" t="s">
        <v>73</v>
      </c>
      <c r="L337">
        <v>0.26300000000000001</v>
      </c>
      <c r="M337">
        <v>0</v>
      </c>
      <c r="N337" s="6">
        <v>7.013888888888889E-2</v>
      </c>
      <c r="O337">
        <v>2.61</v>
      </c>
      <c r="P337">
        <v>0.32</v>
      </c>
      <c r="Q337">
        <v>0.39</v>
      </c>
      <c r="S337">
        <v>3490</v>
      </c>
      <c r="T337" t="s">
        <v>73</v>
      </c>
      <c r="U337">
        <v>0.55000000000000004</v>
      </c>
      <c r="V337">
        <v>0</v>
      </c>
      <c r="W337" s="6">
        <v>8.6805555555555566E-2</v>
      </c>
      <c r="X337">
        <v>3.15</v>
      </c>
      <c r="Y337">
        <v>0.66</v>
      </c>
      <c r="Z337">
        <v>0.59</v>
      </c>
      <c r="AB337">
        <v>3490</v>
      </c>
      <c r="AC337" t="s">
        <v>73</v>
      </c>
      <c r="AD337">
        <v>0.66400000000000003</v>
      </c>
      <c r="AE337">
        <v>0</v>
      </c>
      <c r="AF337" s="6">
        <v>6.6666666666666666E-2</v>
      </c>
      <c r="AG337">
        <v>3.22</v>
      </c>
      <c r="AH337">
        <v>0.8</v>
      </c>
      <c r="AI337">
        <v>0.69</v>
      </c>
      <c r="AK337" s="35">
        <f t="shared" si="55"/>
        <v>3490</v>
      </c>
      <c r="AL337" s="32">
        <f t="shared" si="56"/>
        <v>0.2</v>
      </c>
      <c r="AM337" s="37">
        <f t="shared" si="57"/>
        <v>0.39</v>
      </c>
      <c r="AN337" s="37">
        <f t="shared" si="58"/>
        <v>0.59</v>
      </c>
      <c r="AO337" s="33">
        <f t="shared" si="59"/>
        <v>0.69</v>
      </c>
      <c r="AP337" s="36"/>
      <c r="AR337" s="31">
        <f t="shared" si="60"/>
        <v>3490</v>
      </c>
      <c r="AS337" s="32">
        <f t="shared" si="61"/>
        <v>0.2</v>
      </c>
      <c r="AT337" s="37">
        <f t="shared" si="62"/>
        <v>0.39</v>
      </c>
      <c r="AU337" s="37">
        <f t="shared" si="63"/>
        <v>0.59</v>
      </c>
      <c r="AV337" s="33">
        <f t="shared" si="64"/>
        <v>0.69</v>
      </c>
      <c r="AW337" s="34" t="str">
        <f t="shared" si="65"/>
        <v>C2</v>
      </c>
      <c r="AY337" s="47">
        <v>3490</v>
      </c>
      <c r="AZ337" s="42">
        <v>0.2</v>
      </c>
      <c r="BA337" s="42">
        <v>0.42</v>
      </c>
      <c r="BB337" s="42">
        <v>0.68</v>
      </c>
      <c r="BC337" s="42">
        <v>0.89</v>
      </c>
      <c r="BD337" s="46" t="s">
        <v>116</v>
      </c>
    </row>
    <row r="338" spans="1:56" x14ac:dyDescent="0.55000000000000004">
      <c r="A338">
        <v>3491</v>
      </c>
      <c r="B338" t="s">
        <v>73</v>
      </c>
      <c r="C338">
        <v>8.2000000000000003E-2</v>
      </c>
      <c r="D338">
        <v>0</v>
      </c>
      <c r="E338" s="6">
        <v>8.4722222222222213E-2</v>
      </c>
      <c r="F338">
        <v>1.86</v>
      </c>
      <c r="G338">
        <v>0.1</v>
      </c>
      <c r="H338">
        <v>0.21</v>
      </c>
      <c r="J338">
        <v>3491</v>
      </c>
      <c r="K338" t="s">
        <v>73</v>
      </c>
      <c r="L338">
        <v>0.29599999999999999</v>
      </c>
      <c r="M338">
        <v>0</v>
      </c>
      <c r="N338" s="6">
        <v>7.013888888888889E-2</v>
      </c>
      <c r="O338">
        <v>2.68</v>
      </c>
      <c r="P338">
        <v>0.36</v>
      </c>
      <c r="Q338">
        <v>0.41</v>
      </c>
      <c r="S338">
        <v>3491</v>
      </c>
      <c r="T338" t="s">
        <v>73</v>
      </c>
      <c r="U338">
        <v>0.60799999999999998</v>
      </c>
      <c r="V338">
        <v>0</v>
      </c>
      <c r="W338" s="6">
        <v>8.6805555555555566E-2</v>
      </c>
      <c r="X338">
        <v>3.19</v>
      </c>
      <c r="Y338">
        <v>0.74</v>
      </c>
      <c r="Z338">
        <v>0.64</v>
      </c>
      <c r="AB338">
        <v>3491</v>
      </c>
      <c r="AC338" t="s">
        <v>73</v>
      </c>
      <c r="AD338">
        <v>0.751</v>
      </c>
      <c r="AE338">
        <v>0</v>
      </c>
      <c r="AF338" s="6">
        <v>6.6666666666666666E-2</v>
      </c>
      <c r="AG338">
        <v>3.3</v>
      </c>
      <c r="AH338">
        <v>0.91</v>
      </c>
      <c r="AI338">
        <v>0.75</v>
      </c>
      <c r="AK338" s="35">
        <f t="shared" si="55"/>
        <v>3491</v>
      </c>
      <c r="AL338" s="32">
        <f t="shared" si="56"/>
        <v>0.21</v>
      </c>
      <c r="AM338" s="37">
        <f t="shared" si="57"/>
        <v>0.41</v>
      </c>
      <c r="AN338" s="37">
        <f t="shared" si="58"/>
        <v>0.64</v>
      </c>
      <c r="AO338" s="33">
        <f t="shared" si="59"/>
        <v>0.75</v>
      </c>
      <c r="AP338" s="36"/>
      <c r="AR338" s="31">
        <f t="shared" si="60"/>
        <v>3491</v>
      </c>
      <c r="AS338" s="32">
        <f t="shared" si="61"/>
        <v>0.21</v>
      </c>
      <c r="AT338" s="37">
        <f t="shared" si="62"/>
        <v>0.41</v>
      </c>
      <c r="AU338" s="37">
        <f t="shared" si="63"/>
        <v>0.64</v>
      </c>
      <c r="AV338" s="33">
        <f t="shared" si="64"/>
        <v>0.75</v>
      </c>
      <c r="AW338" s="34" t="str">
        <f t="shared" si="65"/>
        <v>C2</v>
      </c>
      <c r="AY338" s="47">
        <v>3491</v>
      </c>
      <c r="AZ338" s="42">
        <v>0.22</v>
      </c>
      <c r="BA338" s="42">
        <v>0.45</v>
      </c>
      <c r="BB338" s="42">
        <v>0.74</v>
      </c>
      <c r="BC338" s="42">
        <v>0.97</v>
      </c>
      <c r="BD338" s="46" t="s">
        <v>116</v>
      </c>
    </row>
    <row r="339" spans="1:56" x14ac:dyDescent="0.55000000000000004">
      <c r="A339">
        <v>3492</v>
      </c>
      <c r="B339" t="s">
        <v>73</v>
      </c>
      <c r="C339">
        <v>0.01</v>
      </c>
      <c r="D339">
        <v>0</v>
      </c>
      <c r="E339" s="6">
        <v>7.2916666666666671E-2</v>
      </c>
      <c r="F339">
        <v>1.23</v>
      </c>
      <c r="G339">
        <v>0.01</v>
      </c>
      <c r="H339">
        <v>0.09</v>
      </c>
      <c r="J339">
        <v>3492</v>
      </c>
      <c r="K339" t="s">
        <v>73</v>
      </c>
      <c r="L339">
        <v>3.9E-2</v>
      </c>
      <c r="M339">
        <v>0</v>
      </c>
      <c r="N339" s="6">
        <v>6.5972222222222224E-2</v>
      </c>
      <c r="O339">
        <v>1.81</v>
      </c>
      <c r="P339">
        <v>0.04</v>
      </c>
      <c r="Q339">
        <v>0.17</v>
      </c>
      <c r="S339">
        <v>3492</v>
      </c>
      <c r="T339" t="s">
        <v>73</v>
      </c>
      <c r="U339">
        <v>5.1999999999999998E-2</v>
      </c>
      <c r="V339">
        <v>0</v>
      </c>
      <c r="W339" s="6">
        <v>8.6805555555555566E-2</v>
      </c>
      <c r="X339">
        <v>1.79</v>
      </c>
      <c r="Y339">
        <v>0.05</v>
      </c>
      <c r="Z339">
        <v>0.21</v>
      </c>
      <c r="AB339">
        <v>3492</v>
      </c>
      <c r="AC339" t="s">
        <v>73</v>
      </c>
      <c r="AD339">
        <v>0.09</v>
      </c>
      <c r="AE339">
        <v>0</v>
      </c>
      <c r="AF339" s="6">
        <v>6.5972222222222224E-2</v>
      </c>
      <c r="AG339">
        <v>2.27</v>
      </c>
      <c r="AH339">
        <v>0.09</v>
      </c>
      <c r="AI339">
        <v>0.26</v>
      </c>
      <c r="AK339" s="35">
        <f t="shared" si="55"/>
        <v>3492</v>
      </c>
      <c r="AL339" s="32">
        <f t="shared" si="56"/>
        <v>0.09</v>
      </c>
      <c r="AM339" s="37">
        <f t="shared" si="57"/>
        <v>0.17</v>
      </c>
      <c r="AN339" s="37">
        <f t="shared" si="58"/>
        <v>0.21</v>
      </c>
      <c r="AO339" s="33">
        <f t="shared" si="59"/>
        <v>0.26</v>
      </c>
      <c r="AP339" s="36"/>
      <c r="AR339" s="31">
        <f t="shared" si="60"/>
        <v>3492</v>
      </c>
      <c r="AS339" s="32">
        <f t="shared" si="61"/>
        <v>0.09</v>
      </c>
      <c r="AT339" s="37">
        <f t="shared" si="62"/>
        <v>0.17</v>
      </c>
      <c r="AU339" s="37">
        <f t="shared" si="63"/>
        <v>0.21</v>
      </c>
      <c r="AV339" s="33">
        <f t="shared" si="64"/>
        <v>0.26</v>
      </c>
      <c r="AW339" s="34" t="str">
        <f t="shared" si="65"/>
        <v>C2</v>
      </c>
      <c r="AY339" s="47">
        <v>3492</v>
      </c>
      <c r="AZ339" s="42">
        <v>0.09</v>
      </c>
      <c r="BA339" s="42">
        <v>0.19</v>
      </c>
      <c r="BB339" s="42">
        <v>0.26</v>
      </c>
      <c r="BC339" s="42">
        <v>0.28999999999999998</v>
      </c>
      <c r="BD339" s="46" t="s">
        <v>116</v>
      </c>
    </row>
    <row r="340" spans="1:56" x14ac:dyDescent="0.55000000000000004">
      <c r="A340">
        <v>3493</v>
      </c>
      <c r="B340" t="s">
        <v>73</v>
      </c>
      <c r="C340">
        <v>3.0000000000000001E-3</v>
      </c>
      <c r="D340">
        <v>0</v>
      </c>
      <c r="E340" s="6">
        <v>7.6388888888888895E-2</v>
      </c>
      <c r="F340">
        <v>0.68</v>
      </c>
      <c r="G340">
        <v>0.01</v>
      </c>
      <c r="H340">
        <v>0.11</v>
      </c>
      <c r="J340">
        <v>3493</v>
      </c>
      <c r="K340" t="s">
        <v>73</v>
      </c>
      <c r="L340">
        <v>1.2E-2</v>
      </c>
      <c r="M340">
        <v>0</v>
      </c>
      <c r="N340" s="6">
        <v>6.5972222222222224E-2</v>
      </c>
      <c r="O340">
        <v>1.06</v>
      </c>
      <c r="P340">
        <v>0.05</v>
      </c>
      <c r="Q340">
        <v>0.22</v>
      </c>
      <c r="S340">
        <v>3493</v>
      </c>
      <c r="T340" t="s">
        <v>73</v>
      </c>
      <c r="U340">
        <v>1.7000000000000001E-2</v>
      </c>
      <c r="V340">
        <v>0</v>
      </c>
      <c r="W340" s="6">
        <v>8.6805555555555566E-2</v>
      </c>
      <c r="X340">
        <v>1.22</v>
      </c>
      <c r="Y340">
        <v>7.0000000000000007E-2</v>
      </c>
      <c r="Z340">
        <v>0.25</v>
      </c>
      <c r="AB340">
        <v>3493</v>
      </c>
      <c r="AC340" t="s">
        <v>73</v>
      </c>
      <c r="AD340">
        <v>2.9000000000000001E-2</v>
      </c>
      <c r="AE340">
        <v>0</v>
      </c>
      <c r="AF340" s="6">
        <v>6.5972222222222224E-2</v>
      </c>
      <c r="AG340">
        <v>1.39</v>
      </c>
      <c r="AH340">
        <v>0.11</v>
      </c>
      <c r="AI340">
        <v>0.34</v>
      </c>
      <c r="AK340" s="35">
        <f t="shared" si="55"/>
        <v>3493</v>
      </c>
      <c r="AL340" s="32">
        <f t="shared" si="56"/>
        <v>0.11</v>
      </c>
      <c r="AM340" s="37">
        <f t="shared" si="57"/>
        <v>0.22</v>
      </c>
      <c r="AN340" s="37">
        <f t="shared" si="58"/>
        <v>0.25</v>
      </c>
      <c r="AO340" s="33">
        <f t="shared" si="59"/>
        <v>0.34</v>
      </c>
      <c r="AP340" s="36"/>
      <c r="AR340" s="31">
        <f t="shared" si="60"/>
        <v>3493</v>
      </c>
      <c r="AS340" s="32">
        <f t="shared" si="61"/>
        <v>0.11</v>
      </c>
      <c r="AT340" s="37">
        <f t="shared" si="62"/>
        <v>0.22</v>
      </c>
      <c r="AU340" s="37">
        <f t="shared" si="63"/>
        <v>0.25</v>
      </c>
      <c r="AV340" s="33">
        <f t="shared" si="64"/>
        <v>0.34</v>
      </c>
      <c r="AW340" s="34" t="str">
        <f t="shared" si="65"/>
        <v>C2</v>
      </c>
      <c r="AY340" s="47">
        <v>3493</v>
      </c>
      <c r="AZ340" s="42">
        <v>0.12</v>
      </c>
      <c r="BA340" s="42">
        <v>0.25</v>
      </c>
      <c r="BB340" s="42">
        <v>0.35</v>
      </c>
      <c r="BC340" s="42">
        <v>0.39</v>
      </c>
      <c r="BD340" s="46" t="s">
        <v>116</v>
      </c>
    </row>
    <row r="341" spans="1:56" x14ac:dyDescent="0.55000000000000004">
      <c r="A341">
        <v>3494</v>
      </c>
      <c r="B341" t="s">
        <v>73</v>
      </c>
      <c r="C341">
        <v>0</v>
      </c>
      <c r="D341">
        <v>0</v>
      </c>
      <c r="E341" s="6">
        <v>0</v>
      </c>
      <c r="F341">
        <v>0</v>
      </c>
      <c r="G341">
        <v>0</v>
      </c>
      <c r="H341">
        <v>0</v>
      </c>
      <c r="J341">
        <v>3494</v>
      </c>
      <c r="K341" t="s">
        <v>73</v>
      </c>
      <c r="L341">
        <v>0</v>
      </c>
      <c r="M341">
        <v>0</v>
      </c>
      <c r="N341" s="6">
        <v>0</v>
      </c>
      <c r="O341">
        <v>0</v>
      </c>
      <c r="P341">
        <v>0</v>
      </c>
      <c r="Q341">
        <v>0</v>
      </c>
      <c r="S341">
        <v>3494</v>
      </c>
      <c r="T341" t="s">
        <v>73</v>
      </c>
      <c r="U341">
        <v>0</v>
      </c>
      <c r="V341">
        <v>0</v>
      </c>
      <c r="W341" s="6">
        <v>0</v>
      </c>
      <c r="X341">
        <v>0</v>
      </c>
      <c r="Y341">
        <v>0</v>
      </c>
      <c r="Z341">
        <v>0.1</v>
      </c>
      <c r="AB341">
        <v>3494</v>
      </c>
      <c r="AC341" t="s">
        <v>73</v>
      </c>
      <c r="AD341">
        <v>0</v>
      </c>
      <c r="AE341">
        <v>0</v>
      </c>
      <c r="AF341" s="6">
        <v>0</v>
      </c>
      <c r="AG341">
        <v>0</v>
      </c>
      <c r="AH341">
        <v>0</v>
      </c>
      <c r="AI341">
        <v>0.05</v>
      </c>
      <c r="AK341" s="35">
        <f t="shared" si="55"/>
        <v>3494</v>
      </c>
      <c r="AL341" s="32">
        <f t="shared" si="56"/>
        <v>0</v>
      </c>
      <c r="AM341" s="37">
        <f t="shared" si="57"/>
        <v>0</v>
      </c>
      <c r="AN341" s="37">
        <f t="shared" si="58"/>
        <v>0.1</v>
      </c>
      <c r="AO341" s="33">
        <f t="shared" si="59"/>
        <v>0.05</v>
      </c>
      <c r="AP341" s="36"/>
      <c r="AR341" s="31">
        <f t="shared" si="60"/>
        <v>3494</v>
      </c>
      <c r="AS341" s="32">
        <f t="shared" si="61"/>
        <v>0</v>
      </c>
      <c r="AT341" s="37">
        <f t="shared" si="62"/>
        <v>0</v>
      </c>
      <c r="AU341" s="37">
        <f t="shared" si="63"/>
        <v>0.1</v>
      </c>
      <c r="AV341" s="33">
        <f t="shared" si="64"/>
        <v>0.05</v>
      </c>
      <c r="AW341" s="34" t="str">
        <f t="shared" si="65"/>
        <v>C2</v>
      </c>
      <c r="AY341" s="47">
        <v>3494</v>
      </c>
      <c r="AZ341" s="42">
        <v>0</v>
      </c>
      <c r="BA341" s="42">
        <v>0</v>
      </c>
      <c r="BB341" s="42">
        <v>0</v>
      </c>
      <c r="BC341" s="42">
        <v>0.2</v>
      </c>
      <c r="BD341" s="46" t="s">
        <v>116</v>
      </c>
    </row>
    <row r="342" spans="1:56" x14ac:dyDescent="0.55000000000000004">
      <c r="A342">
        <v>3495</v>
      </c>
      <c r="B342" t="s">
        <v>73</v>
      </c>
      <c r="C342">
        <v>4.2999999999999997E-2</v>
      </c>
      <c r="D342">
        <v>0</v>
      </c>
      <c r="E342" s="6">
        <v>8.6805555555555566E-2</v>
      </c>
      <c r="F342">
        <v>3.04</v>
      </c>
      <c r="G342">
        <v>0.47</v>
      </c>
      <c r="H342">
        <v>0.46</v>
      </c>
      <c r="J342">
        <v>3495</v>
      </c>
      <c r="K342" t="s">
        <v>73</v>
      </c>
      <c r="L342">
        <v>9.5000000000000001E-2</v>
      </c>
      <c r="M342">
        <v>0</v>
      </c>
      <c r="N342" s="6">
        <v>6.5277777777777782E-2</v>
      </c>
      <c r="O342">
        <v>3.58</v>
      </c>
      <c r="P342">
        <v>1.04</v>
      </c>
      <c r="Q342">
        <v>0.89</v>
      </c>
      <c r="S342">
        <v>3495</v>
      </c>
      <c r="T342" t="s">
        <v>73</v>
      </c>
      <c r="U342">
        <v>9.5000000000000001E-2</v>
      </c>
      <c r="V342">
        <v>0</v>
      </c>
      <c r="W342" s="6">
        <v>6.458333333333334E-2</v>
      </c>
      <c r="X342">
        <v>3.62</v>
      </c>
      <c r="Y342">
        <v>1.03</v>
      </c>
      <c r="Z342">
        <v>1</v>
      </c>
      <c r="AB342">
        <v>3495</v>
      </c>
      <c r="AC342" t="s">
        <v>73</v>
      </c>
      <c r="AD342">
        <v>9.6000000000000002E-2</v>
      </c>
      <c r="AE342">
        <v>0</v>
      </c>
      <c r="AF342" s="6">
        <v>6.1111111111111116E-2</v>
      </c>
      <c r="AG342">
        <v>3.61</v>
      </c>
      <c r="AH342">
        <v>1.04</v>
      </c>
      <c r="AI342">
        <v>1</v>
      </c>
      <c r="AK342" s="35">
        <f t="shared" si="55"/>
        <v>3495</v>
      </c>
      <c r="AL342" s="32">
        <f t="shared" si="56"/>
        <v>0.46</v>
      </c>
      <c r="AM342" s="37">
        <f t="shared" si="57"/>
        <v>0.89</v>
      </c>
      <c r="AN342" s="37">
        <f t="shared" si="58"/>
        <v>1</v>
      </c>
      <c r="AO342" s="33">
        <f t="shared" si="59"/>
        <v>1</v>
      </c>
      <c r="AP342" s="36"/>
      <c r="AR342" s="31">
        <f t="shared" si="60"/>
        <v>3495</v>
      </c>
      <c r="AS342" s="32">
        <f t="shared" si="61"/>
        <v>0.46</v>
      </c>
      <c r="AT342" s="37">
        <f t="shared" si="62"/>
        <v>0.89</v>
      </c>
      <c r="AU342" s="37">
        <f t="shared" si="63"/>
        <v>1</v>
      </c>
      <c r="AV342" s="33">
        <f t="shared" si="64"/>
        <v>1</v>
      </c>
      <c r="AW342" s="34" t="str">
        <f t="shared" si="65"/>
        <v>C3</v>
      </c>
      <c r="AY342" s="47">
        <v>3495</v>
      </c>
      <c r="AZ342" s="42">
        <v>0.47</v>
      </c>
      <c r="BA342" s="42">
        <v>0.93</v>
      </c>
      <c r="BB342" s="42">
        <v>1</v>
      </c>
      <c r="BC342" s="42">
        <v>1</v>
      </c>
      <c r="BD342" s="46" t="s">
        <v>118</v>
      </c>
    </row>
    <row r="343" spans="1:56" x14ac:dyDescent="0.55000000000000004">
      <c r="A343">
        <v>3496</v>
      </c>
      <c r="B343" t="s">
        <v>73</v>
      </c>
      <c r="C343">
        <v>0.06</v>
      </c>
      <c r="D343">
        <v>0</v>
      </c>
      <c r="E343" s="6">
        <v>8.6805555555555566E-2</v>
      </c>
      <c r="F343">
        <v>3.16</v>
      </c>
      <c r="G343">
        <v>0.09</v>
      </c>
      <c r="H343">
        <v>0.21</v>
      </c>
      <c r="J343">
        <v>3496</v>
      </c>
      <c r="K343" t="s">
        <v>73</v>
      </c>
      <c r="L343">
        <v>0.14899999999999999</v>
      </c>
      <c r="M343">
        <v>0</v>
      </c>
      <c r="N343" s="6">
        <v>6.9444444444444434E-2</v>
      </c>
      <c r="O343">
        <v>4.1100000000000003</v>
      </c>
      <c r="P343">
        <v>0.24</v>
      </c>
      <c r="Q343">
        <v>0.33</v>
      </c>
      <c r="S343">
        <v>3496</v>
      </c>
      <c r="T343" t="s">
        <v>73</v>
      </c>
      <c r="U343">
        <v>0.19600000000000001</v>
      </c>
      <c r="V343">
        <v>0</v>
      </c>
      <c r="W343" s="6">
        <v>8.6805555555555566E-2</v>
      </c>
      <c r="X343">
        <v>4.43</v>
      </c>
      <c r="Y343">
        <v>0.31</v>
      </c>
      <c r="Z343">
        <v>0.38</v>
      </c>
      <c r="AB343">
        <v>3496</v>
      </c>
      <c r="AC343" t="s">
        <v>73</v>
      </c>
      <c r="AD343">
        <v>0.22</v>
      </c>
      <c r="AE343">
        <v>0</v>
      </c>
      <c r="AF343" s="6">
        <v>6.458333333333334E-2</v>
      </c>
      <c r="AG343">
        <v>4.57</v>
      </c>
      <c r="AH343">
        <v>0.35</v>
      </c>
      <c r="AI343">
        <v>0.41</v>
      </c>
      <c r="AK343" s="35">
        <f t="shared" si="55"/>
        <v>3496</v>
      </c>
      <c r="AL343" s="32">
        <f t="shared" si="56"/>
        <v>0.21</v>
      </c>
      <c r="AM343" s="37">
        <f t="shared" si="57"/>
        <v>0.33</v>
      </c>
      <c r="AN343" s="37">
        <f t="shared" si="58"/>
        <v>0.38</v>
      </c>
      <c r="AO343" s="33">
        <f t="shared" si="59"/>
        <v>0.41</v>
      </c>
      <c r="AP343" s="36"/>
      <c r="AR343" s="31">
        <f t="shared" si="60"/>
        <v>3496</v>
      </c>
      <c r="AS343" s="32">
        <f t="shared" si="61"/>
        <v>0.21</v>
      </c>
      <c r="AT343" s="37">
        <f t="shared" si="62"/>
        <v>0.33</v>
      </c>
      <c r="AU343" s="37">
        <f t="shared" si="63"/>
        <v>0.38</v>
      </c>
      <c r="AV343" s="33">
        <f t="shared" si="64"/>
        <v>0.41</v>
      </c>
      <c r="AW343" s="34" t="str">
        <f t="shared" si="65"/>
        <v>C2</v>
      </c>
      <c r="AY343" s="47">
        <v>3496</v>
      </c>
      <c r="AZ343" s="42">
        <v>0.21</v>
      </c>
      <c r="BA343" s="42">
        <v>0.34</v>
      </c>
      <c r="BB343" s="42">
        <v>0.41</v>
      </c>
      <c r="BC343" s="42">
        <v>0.41</v>
      </c>
      <c r="BD343" s="46" t="s">
        <v>116</v>
      </c>
    </row>
    <row r="344" spans="1:56" x14ac:dyDescent="0.55000000000000004">
      <c r="A344">
        <v>3497</v>
      </c>
      <c r="B344" t="s">
        <v>73</v>
      </c>
      <c r="C344">
        <v>6.2E-2</v>
      </c>
      <c r="D344">
        <v>0</v>
      </c>
      <c r="E344" s="6">
        <v>8.6805555555555566E-2</v>
      </c>
      <c r="F344">
        <v>2.7</v>
      </c>
      <c r="G344">
        <v>0.1</v>
      </c>
      <c r="H344">
        <v>0.24</v>
      </c>
      <c r="J344">
        <v>3497</v>
      </c>
      <c r="K344" t="s">
        <v>73</v>
      </c>
      <c r="L344">
        <v>0.159</v>
      </c>
      <c r="M344">
        <v>0</v>
      </c>
      <c r="N344" s="6">
        <v>6.9444444444444434E-2</v>
      </c>
      <c r="O344">
        <v>3.42</v>
      </c>
      <c r="P344">
        <v>0.27</v>
      </c>
      <c r="Q344">
        <v>0.4</v>
      </c>
      <c r="S344">
        <v>3497</v>
      </c>
      <c r="T344" t="s">
        <v>73</v>
      </c>
      <c r="U344">
        <v>0.21099999999999999</v>
      </c>
      <c r="V344">
        <v>0</v>
      </c>
      <c r="W344" s="6">
        <v>8.6805555555555566E-2</v>
      </c>
      <c r="X344">
        <v>3.41</v>
      </c>
      <c r="Y344">
        <v>0.35</v>
      </c>
      <c r="Z344">
        <v>0.5</v>
      </c>
      <c r="AB344">
        <v>3497</v>
      </c>
      <c r="AC344" t="s">
        <v>73</v>
      </c>
      <c r="AD344">
        <v>0.248</v>
      </c>
      <c r="AE344">
        <v>0</v>
      </c>
      <c r="AF344" s="6">
        <v>6.5972222222222224E-2</v>
      </c>
      <c r="AG344">
        <v>3.57</v>
      </c>
      <c r="AH344">
        <v>0.42</v>
      </c>
      <c r="AI344">
        <v>0.56999999999999995</v>
      </c>
      <c r="AK344" s="35">
        <f t="shared" si="55"/>
        <v>3497</v>
      </c>
      <c r="AL344" s="32">
        <f t="shared" si="56"/>
        <v>0.24</v>
      </c>
      <c r="AM344" s="37">
        <f t="shared" si="57"/>
        <v>0.4</v>
      </c>
      <c r="AN344" s="37">
        <f t="shared" si="58"/>
        <v>0.5</v>
      </c>
      <c r="AO344" s="33">
        <f t="shared" si="59"/>
        <v>0.56999999999999995</v>
      </c>
      <c r="AP344" s="36"/>
      <c r="AR344" s="31">
        <f t="shared" si="60"/>
        <v>3497</v>
      </c>
      <c r="AS344" s="32">
        <f t="shared" si="61"/>
        <v>0.24</v>
      </c>
      <c r="AT344" s="37">
        <f t="shared" si="62"/>
        <v>0.4</v>
      </c>
      <c r="AU344" s="37">
        <f t="shared" si="63"/>
        <v>0.5</v>
      </c>
      <c r="AV344" s="33">
        <f t="shared" si="64"/>
        <v>0.56999999999999995</v>
      </c>
      <c r="AW344" s="34" t="str">
        <f t="shared" si="65"/>
        <v>C2</v>
      </c>
      <c r="AY344" s="47">
        <v>3497</v>
      </c>
      <c r="AZ344" s="42">
        <v>0.24</v>
      </c>
      <c r="BA344" s="42">
        <v>0.43</v>
      </c>
      <c r="BB344" s="42">
        <v>0.56999999999999995</v>
      </c>
      <c r="BC344" s="42">
        <v>0.62</v>
      </c>
      <c r="BD344" s="46" t="s">
        <v>116</v>
      </c>
    </row>
    <row r="345" spans="1:56" x14ac:dyDescent="0.55000000000000004">
      <c r="A345">
        <v>3498</v>
      </c>
      <c r="B345" t="s">
        <v>73</v>
      </c>
      <c r="C345">
        <v>8.2000000000000003E-2</v>
      </c>
      <c r="D345">
        <v>0</v>
      </c>
      <c r="E345" s="6">
        <v>8.6805555555555566E-2</v>
      </c>
      <c r="F345">
        <v>2.36</v>
      </c>
      <c r="G345">
        <v>0.15</v>
      </c>
      <c r="H345">
        <v>0.32</v>
      </c>
      <c r="J345">
        <v>3498</v>
      </c>
      <c r="K345" t="s">
        <v>73</v>
      </c>
      <c r="L345">
        <v>0.23699999999999999</v>
      </c>
      <c r="M345">
        <v>0</v>
      </c>
      <c r="N345" s="6">
        <v>6.9444444444444434E-2</v>
      </c>
      <c r="O345">
        <v>3.61</v>
      </c>
      <c r="P345">
        <v>0.42</v>
      </c>
      <c r="Q345">
        <v>0.52</v>
      </c>
      <c r="S345">
        <v>3498</v>
      </c>
      <c r="T345" t="s">
        <v>73</v>
      </c>
      <c r="U345">
        <v>0.36899999999999999</v>
      </c>
      <c r="V345">
        <v>0</v>
      </c>
      <c r="W345" s="6">
        <v>8.6805555555555566E-2</v>
      </c>
      <c r="X345">
        <v>3.9</v>
      </c>
      <c r="Y345">
        <v>0.65</v>
      </c>
      <c r="Z345">
        <v>0.79</v>
      </c>
      <c r="AB345">
        <v>3498</v>
      </c>
      <c r="AC345" t="s">
        <v>73</v>
      </c>
      <c r="AD345">
        <v>0.45100000000000001</v>
      </c>
      <c r="AE345">
        <v>0</v>
      </c>
      <c r="AF345" s="6">
        <v>6.5972222222222224E-2</v>
      </c>
      <c r="AG345">
        <v>4.1500000000000004</v>
      </c>
      <c r="AH345">
        <v>0.8</v>
      </c>
      <c r="AI345">
        <v>0.84</v>
      </c>
      <c r="AK345" s="35">
        <f t="shared" si="55"/>
        <v>3498</v>
      </c>
      <c r="AL345" s="32">
        <f t="shared" si="56"/>
        <v>0.32</v>
      </c>
      <c r="AM345" s="37">
        <f t="shared" si="57"/>
        <v>0.52</v>
      </c>
      <c r="AN345" s="37">
        <f t="shared" si="58"/>
        <v>0.79</v>
      </c>
      <c r="AO345" s="33">
        <f t="shared" si="59"/>
        <v>0.84</v>
      </c>
      <c r="AP345" s="36"/>
      <c r="AR345" s="31">
        <f t="shared" si="60"/>
        <v>3498</v>
      </c>
      <c r="AS345" s="32">
        <f t="shared" si="61"/>
        <v>0.32</v>
      </c>
      <c r="AT345" s="37">
        <f t="shared" si="62"/>
        <v>0.52</v>
      </c>
      <c r="AU345" s="37">
        <f t="shared" si="63"/>
        <v>0.79</v>
      </c>
      <c r="AV345" s="33">
        <f t="shared" si="64"/>
        <v>0.84</v>
      </c>
      <c r="AW345" s="34" t="str">
        <f t="shared" si="65"/>
        <v>C2</v>
      </c>
      <c r="AY345" s="47">
        <v>3498</v>
      </c>
      <c r="AZ345" s="42">
        <v>0.33</v>
      </c>
      <c r="BA345" s="42">
        <v>0.55000000000000004</v>
      </c>
      <c r="BB345" s="42">
        <v>0.84</v>
      </c>
      <c r="BC345" s="42">
        <v>0.89</v>
      </c>
      <c r="BD345" s="46" t="s">
        <v>116</v>
      </c>
    </row>
    <row r="346" spans="1:56" x14ac:dyDescent="0.55000000000000004">
      <c r="A346">
        <v>3499</v>
      </c>
      <c r="B346" t="s">
        <v>73</v>
      </c>
      <c r="C346">
        <v>8.4000000000000005E-2</v>
      </c>
      <c r="D346">
        <v>0</v>
      </c>
      <c r="E346" s="6">
        <v>8.6805555555555566E-2</v>
      </c>
      <c r="F346">
        <v>2.75</v>
      </c>
      <c r="G346">
        <v>0.15</v>
      </c>
      <c r="H346">
        <v>0.28999999999999998</v>
      </c>
      <c r="J346">
        <v>3499</v>
      </c>
      <c r="K346" t="s">
        <v>73</v>
      </c>
      <c r="L346">
        <v>0.245</v>
      </c>
      <c r="M346">
        <v>0</v>
      </c>
      <c r="N346" s="6">
        <v>6.9444444444444434E-2</v>
      </c>
      <c r="O346">
        <v>3.6</v>
      </c>
      <c r="P346">
        <v>0.43</v>
      </c>
      <c r="Q346">
        <v>0.53</v>
      </c>
      <c r="S346">
        <v>3499</v>
      </c>
      <c r="T346" t="s">
        <v>73</v>
      </c>
      <c r="U346">
        <v>0.379</v>
      </c>
      <c r="V346">
        <v>0</v>
      </c>
      <c r="W346" s="6">
        <v>8.6805555555555566E-2</v>
      </c>
      <c r="X346">
        <v>3.67</v>
      </c>
      <c r="Y346">
        <v>0.67</v>
      </c>
      <c r="Z346">
        <v>1</v>
      </c>
      <c r="AB346">
        <v>3499</v>
      </c>
      <c r="AC346" t="s">
        <v>73</v>
      </c>
      <c r="AD346">
        <v>0.44500000000000001</v>
      </c>
      <c r="AE346">
        <v>0</v>
      </c>
      <c r="AF346" s="6">
        <v>6.6666666666666666E-2</v>
      </c>
      <c r="AG346">
        <v>3.82</v>
      </c>
      <c r="AH346">
        <v>0.78</v>
      </c>
      <c r="AI346">
        <v>1</v>
      </c>
      <c r="AK346" s="35">
        <f t="shared" si="55"/>
        <v>3499</v>
      </c>
      <c r="AL346" s="32">
        <f t="shared" si="56"/>
        <v>0.28999999999999998</v>
      </c>
      <c r="AM346" s="37">
        <f t="shared" si="57"/>
        <v>0.53</v>
      </c>
      <c r="AN346" s="37">
        <f t="shared" si="58"/>
        <v>1</v>
      </c>
      <c r="AO346" s="33">
        <f t="shared" si="59"/>
        <v>1</v>
      </c>
      <c r="AP346" s="36"/>
      <c r="AR346" s="31">
        <f t="shared" si="60"/>
        <v>3499</v>
      </c>
      <c r="AS346" s="32">
        <f t="shared" si="61"/>
        <v>0.28999999999999998</v>
      </c>
      <c r="AT346" s="37">
        <f t="shared" si="62"/>
        <v>0.53</v>
      </c>
      <c r="AU346" s="37">
        <f t="shared" si="63"/>
        <v>1</v>
      </c>
      <c r="AV346" s="33">
        <f t="shared" si="64"/>
        <v>1</v>
      </c>
      <c r="AW346" s="34" t="str">
        <f t="shared" si="65"/>
        <v>C3</v>
      </c>
      <c r="AY346" s="47">
        <v>3499</v>
      </c>
      <c r="AZ346" s="42">
        <v>0.3</v>
      </c>
      <c r="BA346" s="42">
        <v>0.62</v>
      </c>
      <c r="BB346" s="42">
        <v>1</v>
      </c>
      <c r="BC346" s="42">
        <v>1</v>
      </c>
      <c r="BD346" s="46" t="s">
        <v>118</v>
      </c>
    </row>
    <row r="347" spans="1:56" x14ac:dyDescent="0.55000000000000004">
      <c r="A347">
        <v>3500</v>
      </c>
      <c r="B347" t="s">
        <v>73</v>
      </c>
      <c r="C347">
        <v>0</v>
      </c>
      <c r="D347">
        <v>0</v>
      </c>
      <c r="E347" s="6">
        <v>0</v>
      </c>
      <c r="F347">
        <v>0</v>
      </c>
      <c r="G347">
        <v>0</v>
      </c>
      <c r="H347">
        <v>0</v>
      </c>
      <c r="J347">
        <v>3500</v>
      </c>
      <c r="K347" t="s">
        <v>73</v>
      </c>
      <c r="L347">
        <v>0</v>
      </c>
      <c r="M347">
        <v>0</v>
      </c>
      <c r="N347" s="6">
        <v>0</v>
      </c>
      <c r="O347">
        <v>0</v>
      </c>
      <c r="P347">
        <v>0</v>
      </c>
      <c r="Q347">
        <v>0.08</v>
      </c>
      <c r="S347">
        <v>3500</v>
      </c>
      <c r="T347" t="s">
        <v>73</v>
      </c>
      <c r="U347">
        <v>0.01</v>
      </c>
      <c r="V347">
        <v>0</v>
      </c>
      <c r="W347" s="6">
        <v>8.1250000000000003E-2</v>
      </c>
      <c r="X347">
        <v>0.39</v>
      </c>
      <c r="Y347">
        <v>7.0000000000000007E-2</v>
      </c>
      <c r="Z347">
        <v>1</v>
      </c>
      <c r="AB347">
        <v>3500</v>
      </c>
      <c r="AC347" t="s">
        <v>73</v>
      </c>
      <c r="AD347">
        <v>4.8000000000000001E-2</v>
      </c>
      <c r="AE347">
        <v>0</v>
      </c>
      <c r="AF347" s="6">
        <v>6.25E-2</v>
      </c>
      <c r="AG347">
        <v>2.41</v>
      </c>
      <c r="AH347">
        <v>0.35</v>
      </c>
      <c r="AI347">
        <v>1</v>
      </c>
      <c r="AK347" s="35">
        <f t="shared" si="55"/>
        <v>3500</v>
      </c>
      <c r="AL347" s="32">
        <f t="shared" si="56"/>
        <v>0</v>
      </c>
      <c r="AM347" s="37">
        <f t="shared" si="57"/>
        <v>0.08</v>
      </c>
      <c r="AN347" s="37">
        <f t="shared" si="58"/>
        <v>1</v>
      </c>
      <c r="AO347" s="33">
        <f t="shared" si="59"/>
        <v>1</v>
      </c>
      <c r="AP347" s="36"/>
      <c r="AR347" s="31">
        <f t="shared" si="60"/>
        <v>3500</v>
      </c>
      <c r="AS347" s="32">
        <f t="shared" si="61"/>
        <v>0</v>
      </c>
      <c r="AT347" s="37">
        <f t="shared" si="62"/>
        <v>0.08</v>
      </c>
      <c r="AU347" s="37">
        <f t="shared" si="63"/>
        <v>1</v>
      </c>
      <c r="AV347" s="33">
        <f t="shared" si="64"/>
        <v>1</v>
      </c>
      <c r="AW347" s="34" t="str">
        <f t="shared" si="65"/>
        <v>C3</v>
      </c>
      <c r="AY347" s="47">
        <v>3500</v>
      </c>
      <c r="AZ347" s="42">
        <v>0</v>
      </c>
      <c r="BA347" s="42">
        <v>0.12</v>
      </c>
      <c r="BB347" s="42">
        <v>1</v>
      </c>
      <c r="BC347" s="42">
        <v>1</v>
      </c>
      <c r="BD347" s="46" t="s">
        <v>118</v>
      </c>
    </row>
    <row r="348" spans="1:56" x14ac:dyDescent="0.55000000000000004">
      <c r="A348">
        <v>3501</v>
      </c>
      <c r="B348" t="s">
        <v>73</v>
      </c>
      <c r="C348">
        <v>9.7000000000000003E-2</v>
      </c>
      <c r="D348">
        <v>0</v>
      </c>
      <c r="E348" s="6">
        <v>8.4027777777777771E-2</v>
      </c>
      <c r="F348">
        <v>2.4500000000000002</v>
      </c>
      <c r="G348">
        <v>0.23</v>
      </c>
      <c r="H348">
        <v>0.35</v>
      </c>
      <c r="J348">
        <v>3501</v>
      </c>
      <c r="K348" t="s">
        <v>73</v>
      </c>
      <c r="L348">
        <v>0.28799999999999998</v>
      </c>
      <c r="M348">
        <v>0</v>
      </c>
      <c r="N348" s="6">
        <v>6.9444444444444434E-2</v>
      </c>
      <c r="O348">
        <v>3.03</v>
      </c>
      <c r="P348">
        <v>0.68</v>
      </c>
      <c r="Q348">
        <v>0.71</v>
      </c>
      <c r="S348">
        <v>3501</v>
      </c>
      <c r="T348" t="s">
        <v>73</v>
      </c>
      <c r="U348">
        <v>0.42199999999999999</v>
      </c>
      <c r="V348">
        <v>0</v>
      </c>
      <c r="W348" s="6">
        <v>8.2638888888888887E-2</v>
      </c>
      <c r="X348">
        <v>3.36</v>
      </c>
      <c r="Y348">
        <v>1</v>
      </c>
      <c r="Z348">
        <v>1</v>
      </c>
      <c r="AB348">
        <v>3501</v>
      </c>
      <c r="AC348" t="s">
        <v>73</v>
      </c>
      <c r="AD348">
        <v>0.42199999999999999</v>
      </c>
      <c r="AE348">
        <v>0</v>
      </c>
      <c r="AF348" s="6">
        <v>6.3888888888888884E-2</v>
      </c>
      <c r="AG348">
        <v>3.36</v>
      </c>
      <c r="AH348">
        <v>1</v>
      </c>
      <c r="AI348">
        <v>1</v>
      </c>
      <c r="AK348" s="35">
        <f t="shared" si="55"/>
        <v>3501</v>
      </c>
      <c r="AL348" s="32">
        <f t="shared" si="56"/>
        <v>0.35</v>
      </c>
      <c r="AM348" s="37">
        <f t="shared" si="57"/>
        <v>0.71</v>
      </c>
      <c r="AN348" s="37">
        <f t="shared" si="58"/>
        <v>1</v>
      </c>
      <c r="AO348" s="33">
        <f t="shared" si="59"/>
        <v>1</v>
      </c>
      <c r="AP348" s="36"/>
      <c r="AR348" s="31">
        <f t="shared" si="60"/>
        <v>3501</v>
      </c>
      <c r="AS348" s="32">
        <f t="shared" si="61"/>
        <v>0.35</v>
      </c>
      <c r="AT348" s="37">
        <f t="shared" si="62"/>
        <v>0.71</v>
      </c>
      <c r="AU348" s="37">
        <f t="shared" si="63"/>
        <v>1</v>
      </c>
      <c r="AV348" s="33">
        <f t="shared" si="64"/>
        <v>1</v>
      </c>
      <c r="AW348" s="34" t="str">
        <f t="shared" si="65"/>
        <v>C3</v>
      </c>
      <c r="AY348" s="47">
        <v>3501</v>
      </c>
      <c r="AZ348" s="42">
        <v>0.36</v>
      </c>
      <c r="BA348" s="42">
        <v>0.88</v>
      </c>
      <c r="BB348" s="42">
        <v>1</v>
      </c>
      <c r="BC348" s="42">
        <v>1</v>
      </c>
      <c r="BD348" s="46" t="s">
        <v>118</v>
      </c>
    </row>
    <row r="349" spans="1:56" x14ac:dyDescent="0.55000000000000004">
      <c r="A349">
        <v>3502</v>
      </c>
      <c r="B349" t="s">
        <v>73</v>
      </c>
      <c r="C349">
        <v>0.114</v>
      </c>
      <c r="D349">
        <v>0</v>
      </c>
      <c r="E349" s="6">
        <v>8.4027777777777771E-2</v>
      </c>
      <c r="F349">
        <v>2.84</v>
      </c>
      <c r="G349">
        <v>0.32</v>
      </c>
      <c r="H349">
        <v>0.36</v>
      </c>
      <c r="J349">
        <v>3502</v>
      </c>
      <c r="K349" t="s">
        <v>73</v>
      </c>
      <c r="L349">
        <v>0.34799999999999998</v>
      </c>
      <c r="M349">
        <v>0</v>
      </c>
      <c r="N349" s="6">
        <v>6.9444444444444434E-2</v>
      </c>
      <c r="O349">
        <v>3.62</v>
      </c>
      <c r="P349">
        <v>0.96</v>
      </c>
      <c r="Q349">
        <v>0.72</v>
      </c>
      <c r="S349">
        <v>3502</v>
      </c>
      <c r="T349" t="s">
        <v>73</v>
      </c>
      <c r="U349">
        <v>0.42099999999999999</v>
      </c>
      <c r="V349">
        <v>0</v>
      </c>
      <c r="W349" s="6">
        <v>8.6805555555555566E-2</v>
      </c>
      <c r="X349">
        <v>3.76</v>
      </c>
      <c r="Y349">
        <v>1.17</v>
      </c>
      <c r="Z349">
        <v>0.84</v>
      </c>
      <c r="AB349">
        <v>3502</v>
      </c>
      <c r="AC349" t="s">
        <v>73</v>
      </c>
      <c r="AD349">
        <v>0.43</v>
      </c>
      <c r="AE349">
        <v>0</v>
      </c>
      <c r="AF349" s="6">
        <v>6.5972222222222224E-2</v>
      </c>
      <c r="AG349">
        <v>3.76</v>
      </c>
      <c r="AH349">
        <v>1.19</v>
      </c>
      <c r="AI349">
        <v>0.9</v>
      </c>
      <c r="AK349" s="35">
        <f t="shared" ref="AK349:AK412" si="66">AB349</f>
        <v>3502</v>
      </c>
      <c r="AL349" s="32">
        <f t="shared" ref="AL349:AL412" si="67">H349</f>
        <v>0.36</v>
      </c>
      <c r="AM349" s="37">
        <f t="shared" ref="AM349:AM412" si="68">Q349</f>
        <v>0.72</v>
      </c>
      <c r="AN349" s="37">
        <f t="shared" ref="AN349:AN412" si="69">Z349</f>
        <v>0.84</v>
      </c>
      <c r="AO349" s="33">
        <f t="shared" ref="AO349:AO412" si="70">AI349</f>
        <v>0.9</v>
      </c>
      <c r="AP349" s="36"/>
      <c r="AR349" s="31">
        <f t="shared" si="60"/>
        <v>3502</v>
      </c>
      <c r="AS349" s="32">
        <f t="shared" si="61"/>
        <v>0.36</v>
      </c>
      <c r="AT349" s="37">
        <f t="shared" si="62"/>
        <v>0.72</v>
      </c>
      <c r="AU349" s="37">
        <f t="shared" si="63"/>
        <v>0.84</v>
      </c>
      <c r="AV349" s="33">
        <f t="shared" si="64"/>
        <v>0.9</v>
      </c>
      <c r="AW349" s="34" t="str">
        <f t="shared" si="65"/>
        <v>C3</v>
      </c>
      <c r="AY349" s="47">
        <v>3502</v>
      </c>
      <c r="AZ349" s="42">
        <v>0.37</v>
      </c>
      <c r="BA349" s="42">
        <v>0.82</v>
      </c>
      <c r="BB349" s="42">
        <v>0.9</v>
      </c>
      <c r="BC349" s="42">
        <v>0.95</v>
      </c>
      <c r="BD349" s="46" t="s">
        <v>118</v>
      </c>
    </row>
    <row r="350" spans="1:56" x14ac:dyDescent="0.55000000000000004">
      <c r="A350">
        <v>3503</v>
      </c>
      <c r="B350" t="s">
        <v>73</v>
      </c>
      <c r="C350">
        <v>0.13100000000000001</v>
      </c>
      <c r="D350">
        <v>0</v>
      </c>
      <c r="E350" s="6">
        <v>8.3333333333333329E-2</v>
      </c>
      <c r="F350">
        <v>3.79</v>
      </c>
      <c r="G350">
        <v>0.21</v>
      </c>
      <c r="H350">
        <v>0.32</v>
      </c>
      <c r="J350">
        <v>3503</v>
      </c>
      <c r="K350" t="s">
        <v>73</v>
      </c>
      <c r="L350">
        <v>0.40600000000000003</v>
      </c>
      <c r="M350">
        <v>0</v>
      </c>
      <c r="N350" s="6">
        <v>6.9444444444444434E-2</v>
      </c>
      <c r="O350">
        <v>5.05</v>
      </c>
      <c r="P350">
        <v>0.65</v>
      </c>
      <c r="Q350">
        <v>0.61</v>
      </c>
      <c r="S350">
        <v>3503</v>
      </c>
      <c r="T350" t="s">
        <v>73</v>
      </c>
      <c r="U350">
        <v>0.51200000000000001</v>
      </c>
      <c r="V350">
        <v>0</v>
      </c>
      <c r="W350" s="6">
        <v>8.6805555555555566E-2</v>
      </c>
      <c r="X350">
        <v>5.24</v>
      </c>
      <c r="Y350">
        <v>0.82</v>
      </c>
      <c r="Z350">
        <v>0.73</v>
      </c>
      <c r="AB350">
        <v>3503</v>
      </c>
      <c r="AC350" t="s">
        <v>73</v>
      </c>
      <c r="AD350">
        <v>0.56899999999999995</v>
      </c>
      <c r="AE350">
        <v>0</v>
      </c>
      <c r="AF350" s="6">
        <v>6.5972222222222224E-2</v>
      </c>
      <c r="AG350">
        <v>5.29</v>
      </c>
      <c r="AH350">
        <v>0.91</v>
      </c>
      <c r="AI350">
        <v>0.9</v>
      </c>
      <c r="AK350" s="35">
        <f t="shared" si="66"/>
        <v>3503</v>
      </c>
      <c r="AL350" s="32">
        <f t="shared" si="67"/>
        <v>0.32</v>
      </c>
      <c r="AM350" s="37">
        <f t="shared" si="68"/>
        <v>0.61</v>
      </c>
      <c r="AN350" s="37">
        <f t="shared" si="69"/>
        <v>0.73</v>
      </c>
      <c r="AO350" s="33">
        <f t="shared" si="70"/>
        <v>0.9</v>
      </c>
      <c r="AP350" s="36"/>
      <c r="AR350" s="31">
        <f t="shared" si="60"/>
        <v>3503</v>
      </c>
      <c r="AS350" s="32">
        <f t="shared" si="61"/>
        <v>0.32</v>
      </c>
      <c r="AT350" s="37">
        <f t="shared" si="62"/>
        <v>0.61</v>
      </c>
      <c r="AU350" s="37">
        <f t="shared" si="63"/>
        <v>0.73</v>
      </c>
      <c r="AV350" s="33">
        <f t="shared" si="64"/>
        <v>0.9</v>
      </c>
      <c r="AW350" s="34" t="str">
        <f t="shared" si="65"/>
        <v>C2</v>
      </c>
      <c r="AY350" s="47">
        <v>3503</v>
      </c>
      <c r="AZ350" s="42">
        <v>0.33</v>
      </c>
      <c r="BA350" s="42">
        <v>0.68</v>
      </c>
      <c r="BB350" s="42">
        <v>0.9</v>
      </c>
      <c r="BC350" s="42">
        <v>0.95</v>
      </c>
      <c r="BD350" s="46" t="s">
        <v>116</v>
      </c>
    </row>
    <row r="351" spans="1:56" x14ac:dyDescent="0.55000000000000004">
      <c r="A351">
        <v>3504</v>
      </c>
      <c r="B351" t="s">
        <v>73</v>
      </c>
      <c r="C351">
        <v>0.13700000000000001</v>
      </c>
      <c r="D351">
        <v>0</v>
      </c>
      <c r="E351" s="6">
        <v>8.3333333333333329E-2</v>
      </c>
      <c r="F351">
        <v>3.78</v>
      </c>
      <c r="G351">
        <v>0.23</v>
      </c>
      <c r="H351">
        <v>0.33</v>
      </c>
      <c r="J351">
        <v>3504</v>
      </c>
      <c r="K351" t="s">
        <v>73</v>
      </c>
      <c r="L351">
        <v>0.43</v>
      </c>
      <c r="M351">
        <v>0</v>
      </c>
      <c r="N351" s="6">
        <v>6.9444444444444434E-2</v>
      </c>
      <c r="O351">
        <v>5.01</v>
      </c>
      <c r="P351">
        <v>0.73</v>
      </c>
      <c r="Q351">
        <v>0.65</v>
      </c>
      <c r="S351">
        <v>3504</v>
      </c>
      <c r="T351" t="s">
        <v>73</v>
      </c>
      <c r="U351">
        <v>0.55000000000000004</v>
      </c>
      <c r="V351">
        <v>0</v>
      </c>
      <c r="W351" s="6">
        <v>8.6805555555555566E-2</v>
      </c>
      <c r="X351">
        <v>5.17</v>
      </c>
      <c r="Y351">
        <v>0.93</v>
      </c>
      <c r="Z351">
        <v>0.79</v>
      </c>
      <c r="AB351">
        <v>3504</v>
      </c>
      <c r="AC351" t="s">
        <v>73</v>
      </c>
      <c r="AD351">
        <v>0.61599999999999999</v>
      </c>
      <c r="AE351">
        <v>0</v>
      </c>
      <c r="AF351" s="6">
        <v>6.7361111111111108E-2</v>
      </c>
      <c r="AG351">
        <v>5.18</v>
      </c>
      <c r="AH351">
        <v>1.04</v>
      </c>
      <c r="AI351">
        <v>1</v>
      </c>
      <c r="AK351" s="35">
        <f t="shared" si="66"/>
        <v>3504</v>
      </c>
      <c r="AL351" s="32">
        <f t="shared" si="67"/>
        <v>0.33</v>
      </c>
      <c r="AM351" s="37">
        <f t="shared" si="68"/>
        <v>0.65</v>
      </c>
      <c r="AN351" s="37">
        <f t="shared" si="69"/>
        <v>0.79</v>
      </c>
      <c r="AO351" s="33">
        <f t="shared" si="70"/>
        <v>1</v>
      </c>
      <c r="AP351" s="36"/>
      <c r="AR351" s="31">
        <f t="shared" si="60"/>
        <v>3504</v>
      </c>
      <c r="AS351" s="32">
        <f t="shared" si="61"/>
        <v>0.33</v>
      </c>
      <c r="AT351" s="37">
        <f t="shared" si="62"/>
        <v>0.65</v>
      </c>
      <c r="AU351" s="37">
        <f t="shared" si="63"/>
        <v>0.79</v>
      </c>
      <c r="AV351" s="33">
        <f t="shared" si="64"/>
        <v>1</v>
      </c>
      <c r="AW351" s="34" t="str">
        <f t="shared" si="65"/>
        <v>C3</v>
      </c>
      <c r="AY351" s="47">
        <v>3504</v>
      </c>
      <c r="AZ351" s="42">
        <v>0.34</v>
      </c>
      <c r="BA351" s="42">
        <v>0.73</v>
      </c>
      <c r="BB351" s="42">
        <v>1</v>
      </c>
      <c r="BC351" s="42">
        <v>1</v>
      </c>
      <c r="BD351" s="46" t="s">
        <v>118</v>
      </c>
    </row>
    <row r="352" spans="1:56" x14ac:dyDescent="0.55000000000000004">
      <c r="A352">
        <v>3505</v>
      </c>
      <c r="B352" t="s">
        <v>73</v>
      </c>
      <c r="C352">
        <v>1.9E-2</v>
      </c>
      <c r="D352">
        <v>0</v>
      </c>
      <c r="E352" s="6">
        <v>6.9444444444444434E-2</v>
      </c>
      <c r="F352">
        <v>3.47</v>
      </c>
      <c r="G352">
        <v>0.27</v>
      </c>
      <c r="H352">
        <v>0.51</v>
      </c>
      <c r="J352">
        <v>3505</v>
      </c>
      <c r="K352" t="s">
        <v>73</v>
      </c>
      <c r="L352">
        <v>0.06</v>
      </c>
      <c r="M352">
        <v>0</v>
      </c>
      <c r="N352" s="6">
        <v>6.5972222222222224E-2</v>
      </c>
      <c r="O352">
        <v>4.84</v>
      </c>
      <c r="P352">
        <v>0.88</v>
      </c>
      <c r="Q352">
        <v>0.86</v>
      </c>
      <c r="S352">
        <v>3505</v>
      </c>
      <c r="T352" t="s">
        <v>73</v>
      </c>
      <c r="U352">
        <v>6.9000000000000006E-2</v>
      </c>
      <c r="V352">
        <v>0</v>
      </c>
      <c r="W352" s="6">
        <v>8.6805555555555566E-2</v>
      </c>
      <c r="X352">
        <v>4.07</v>
      </c>
      <c r="Y352">
        <v>1.02</v>
      </c>
      <c r="Z352">
        <v>0.92</v>
      </c>
      <c r="AB352">
        <v>3505</v>
      </c>
      <c r="AC352" t="s">
        <v>73</v>
      </c>
      <c r="AD352">
        <v>7.1999999999999995E-2</v>
      </c>
      <c r="AE352">
        <v>0</v>
      </c>
      <c r="AF352" s="6">
        <v>7.4999999999999997E-2</v>
      </c>
      <c r="AG352">
        <v>5.17</v>
      </c>
      <c r="AH352">
        <v>1.06</v>
      </c>
      <c r="AI352">
        <v>1</v>
      </c>
      <c r="AK352" s="35">
        <f t="shared" si="66"/>
        <v>3505</v>
      </c>
      <c r="AL352" s="32">
        <f t="shared" si="67"/>
        <v>0.51</v>
      </c>
      <c r="AM352" s="37">
        <f t="shared" si="68"/>
        <v>0.86</v>
      </c>
      <c r="AN352" s="37">
        <f t="shared" si="69"/>
        <v>0.92</v>
      </c>
      <c r="AO352" s="33">
        <f t="shared" si="70"/>
        <v>1</v>
      </c>
      <c r="AP352" s="36"/>
      <c r="AR352" s="31">
        <f t="shared" si="60"/>
        <v>3505</v>
      </c>
      <c r="AS352" s="32">
        <f t="shared" si="61"/>
        <v>0.51</v>
      </c>
      <c r="AT352" s="37">
        <f t="shared" si="62"/>
        <v>0.86</v>
      </c>
      <c r="AU352" s="37">
        <f t="shared" si="63"/>
        <v>0.92</v>
      </c>
      <c r="AV352" s="33">
        <f t="shared" si="64"/>
        <v>1</v>
      </c>
      <c r="AW352" s="34" t="str">
        <f t="shared" si="65"/>
        <v>C3</v>
      </c>
      <c r="AY352" s="47">
        <v>3505</v>
      </c>
      <c r="AZ352" s="42">
        <v>0.54</v>
      </c>
      <c r="BA352" s="42">
        <v>1</v>
      </c>
      <c r="BB352" s="42">
        <v>1</v>
      </c>
      <c r="BC352" s="42">
        <v>1</v>
      </c>
      <c r="BD352" s="46" t="s">
        <v>118</v>
      </c>
    </row>
    <row r="353" spans="1:56" x14ac:dyDescent="0.55000000000000004">
      <c r="A353">
        <v>3506</v>
      </c>
      <c r="B353" t="s">
        <v>73</v>
      </c>
      <c r="C353">
        <v>0.34399999999999997</v>
      </c>
      <c r="D353">
        <v>0</v>
      </c>
      <c r="E353" s="6">
        <v>7.8472222222222221E-2</v>
      </c>
      <c r="F353">
        <v>2.48</v>
      </c>
      <c r="G353">
        <v>0.03</v>
      </c>
      <c r="H353">
        <v>0.1</v>
      </c>
      <c r="J353">
        <v>3506</v>
      </c>
      <c r="K353" t="s">
        <v>73</v>
      </c>
      <c r="L353">
        <v>1.2290000000000001</v>
      </c>
      <c r="M353">
        <v>0</v>
      </c>
      <c r="N353" s="6">
        <v>6.7361111111111108E-2</v>
      </c>
      <c r="O353">
        <v>3.66</v>
      </c>
      <c r="P353">
        <v>0.11</v>
      </c>
      <c r="Q353">
        <v>0.21</v>
      </c>
      <c r="S353">
        <v>3506</v>
      </c>
      <c r="T353" t="s">
        <v>73</v>
      </c>
      <c r="U353">
        <v>1.5960000000000001</v>
      </c>
      <c r="V353">
        <v>0</v>
      </c>
      <c r="W353" s="6">
        <v>8.6805555555555566E-2</v>
      </c>
      <c r="X353">
        <v>3.96</v>
      </c>
      <c r="Y353">
        <v>0.15</v>
      </c>
      <c r="Z353">
        <v>0.24</v>
      </c>
      <c r="AB353">
        <v>3506</v>
      </c>
      <c r="AC353" t="s">
        <v>73</v>
      </c>
      <c r="AD353">
        <v>1.9630000000000001</v>
      </c>
      <c r="AE353">
        <v>0</v>
      </c>
      <c r="AF353" s="6">
        <v>6.5972222222222224E-2</v>
      </c>
      <c r="AG353">
        <v>4.2</v>
      </c>
      <c r="AH353">
        <v>0.18</v>
      </c>
      <c r="AI353">
        <v>0.27</v>
      </c>
      <c r="AK353" s="35">
        <f t="shared" si="66"/>
        <v>3506</v>
      </c>
      <c r="AL353" s="32">
        <f t="shared" si="67"/>
        <v>0.1</v>
      </c>
      <c r="AM353" s="37">
        <f t="shared" si="68"/>
        <v>0.21</v>
      </c>
      <c r="AN353" s="37">
        <f t="shared" si="69"/>
        <v>0.24</v>
      </c>
      <c r="AO353" s="33">
        <f t="shared" si="70"/>
        <v>0.27</v>
      </c>
      <c r="AP353" s="36"/>
      <c r="AR353" s="31">
        <f t="shared" si="60"/>
        <v>3506</v>
      </c>
      <c r="AS353" s="32">
        <f t="shared" si="61"/>
        <v>0.1</v>
      </c>
      <c r="AT353" s="37">
        <f t="shared" si="62"/>
        <v>0.21</v>
      </c>
      <c r="AU353" s="37">
        <f t="shared" si="63"/>
        <v>0.24</v>
      </c>
      <c r="AV353" s="33">
        <f t="shared" si="64"/>
        <v>0.27</v>
      </c>
      <c r="AW353" s="34" t="str">
        <f t="shared" si="65"/>
        <v>C2</v>
      </c>
      <c r="AY353" s="47">
        <v>3506</v>
      </c>
      <c r="AZ353" s="42">
        <v>0.11</v>
      </c>
      <c r="BA353" s="42">
        <v>0.23</v>
      </c>
      <c r="BB353" s="42">
        <v>0.28000000000000003</v>
      </c>
      <c r="BC353" s="42">
        <v>0.28999999999999998</v>
      </c>
      <c r="BD353" s="46" t="s">
        <v>116</v>
      </c>
    </row>
    <row r="354" spans="1:56" x14ac:dyDescent="0.55000000000000004">
      <c r="A354">
        <v>3507</v>
      </c>
      <c r="B354" t="s">
        <v>73</v>
      </c>
      <c r="C354">
        <v>0.34599999999999997</v>
      </c>
      <c r="D354">
        <v>0</v>
      </c>
      <c r="E354" s="6">
        <v>7.8472222222222221E-2</v>
      </c>
      <c r="F354">
        <v>2.0099999999999998</v>
      </c>
      <c r="G354">
        <v>0.05</v>
      </c>
      <c r="H354">
        <v>0.12</v>
      </c>
      <c r="J354">
        <v>3507</v>
      </c>
      <c r="K354" t="s">
        <v>73</v>
      </c>
      <c r="L354">
        <v>1.2390000000000001</v>
      </c>
      <c r="M354">
        <v>0</v>
      </c>
      <c r="N354" s="6">
        <v>6.7361111111111108E-2</v>
      </c>
      <c r="O354">
        <v>3.12</v>
      </c>
      <c r="P354">
        <v>0.17</v>
      </c>
      <c r="Q354">
        <v>0.24</v>
      </c>
      <c r="S354">
        <v>3507</v>
      </c>
      <c r="T354" t="s">
        <v>73</v>
      </c>
      <c r="U354">
        <v>1.6060000000000001</v>
      </c>
      <c r="V354">
        <v>0</v>
      </c>
      <c r="W354" s="6">
        <v>8.6805555555555566E-2</v>
      </c>
      <c r="X354">
        <v>3.41</v>
      </c>
      <c r="Y354">
        <v>0.23</v>
      </c>
      <c r="Z354">
        <v>0.28000000000000003</v>
      </c>
      <c r="AB354">
        <v>3507</v>
      </c>
      <c r="AC354" t="s">
        <v>73</v>
      </c>
      <c r="AD354">
        <v>1.984</v>
      </c>
      <c r="AE354">
        <v>0</v>
      </c>
      <c r="AF354" s="6">
        <v>6.5972222222222224E-2</v>
      </c>
      <c r="AG354">
        <v>3.63</v>
      </c>
      <c r="AH354">
        <v>0.28000000000000003</v>
      </c>
      <c r="AI354">
        <v>0.31</v>
      </c>
      <c r="AK354" s="35">
        <f t="shared" si="66"/>
        <v>3507</v>
      </c>
      <c r="AL354" s="32">
        <f t="shared" si="67"/>
        <v>0.12</v>
      </c>
      <c r="AM354" s="37">
        <f t="shared" si="68"/>
        <v>0.24</v>
      </c>
      <c r="AN354" s="37">
        <f t="shared" si="69"/>
        <v>0.28000000000000003</v>
      </c>
      <c r="AO354" s="33">
        <f t="shared" si="70"/>
        <v>0.31</v>
      </c>
      <c r="AP354" s="36"/>
      <c r="AR354" s="31">
        <f t="shared" si="60"/>
        <v>3507</v>
      </c>
      <c r="AS354" s="32">
        <f t="shared" si="61"/>
        <v>0.12</v>
      </c>
      <c r="AT354" s="37">
        <f t="shared" si="62"/>
        <v>0.24</v>
      </c>
      <c r="AU354" s="37">
        <f t="shared" si="63"/>
        <v>0.28000000000000003</v>
      </c>
      <c r="AV354" s="33">
        <f t="shared" si="64"/>
        <v>0.31</v>
      </c>
      <c r="AW354" s="34" t="str">
        <f t="shared" si="65"/>
        <v>C2</v>
      </c>
      <c r="AY354" s="47">
        <v>3507</v>
      </c>
      <c r="AZ354" s="42">
        <v>0.13</v>
      </c>
      <c r="BA354" s="42">
        <v>0.26</v>
      </c>
      <c r="BB354" s="42">
        <v>0.32</v>
      </c>
      <c r="BC354" s="42">
        <v>0.34</v>
      </c>
      <c r="BD354" s="46" t="s">
        <v>116</v>
      </c>
    </row>
    <row r="355" spans="1:56" x14ac:dyDescent="0.55000000000000004">
      <c r="A355">
        <v>3508</v>
      </c>
      <c r="B355" t="s">
        <v>73</v>
      </c>
      <c r="C355">
        <v>0.35699999999999998</v>
      </c>
      <c r="D355">
        <v>0</v>
      </c>
      <c r="E355" s="6">
        <v>7.8472222222222221E-2</v>
      </c>
      <c r="F355">
        <v>2.13</v>
      </c>
      <c r="G355">
        <v>0.05</v>
      </c>
      <c r="H355">
        <v>0.12</v>
      </c>
      <c r="J355">
        <v>3508</v>
      </c>
      <c r="K355" t="s">
        <v>73</v>
      </c>
      <c r="L355">
        <v>1.28</v>
      </c>
      <c r="M355">
        <v>0</v>
      </c>
      <c r="N355" s="6">
        <v>6.7361111111111108E-2</v>
      </c>
      <c r="O355">
        <v>2.87</v>
      </c>
      <c r="P355">
        <v>0.16</v>
      </c>
      <c r="Q355">
        <v>0.26</v>
      </c>
      <c r="S355">
        <v>3508</v>
      </c>
      <c r="T355" t="s">
        <v>73</v>
      </c>
      <c r="U355">
        <v>1.6479999999999999</v>
      </c>
      <c r="V355">
        <v>0</v>
      </c>
      <c r="W355" s="6">
        <v>8.6805555555555566E-2</v>
      </c>
      <c r="X355">
        <v>3.01</v>
      </c>
      <c r="Y355">
        <v>0.21</v>
      </c>
      <c r="Z355">
        <v>0.31</v>
      </c>
      <c r="AB355">
        <v>3508</v>
      </c>
      <c r="AC355" t="s">
        <v>73</v>
      </c>
      <c r="AD355">
        <v>2.0720000000000001</v>
      </c>
      <c r="AE355">
        <v>0</v>
      </c>
      <c r="AF355" s="6">
        <v>6.5972222222222224E-2</v>
      </c>
      <c r="AG355">
        <v>3.14</v>
      </c>
      <c r="AH355">
        <v>0.26</v>
      </c>
      <c r="AI355">
        <v>0.37</v>
      </c>
      <c r="AK355" s="35">
        <f t="shared" si="66"/>
        <v>3508</v>
      </c>
      <c r="AL355" s="32">
        <f t="shared" si="67"/>
        <v>0.12</v>
      </c>
      <c r="AM355" s="37">
        <f t="shared" si="68"/>
        <v>0.26</v>
      </c>
      <c r="AN355" s="37">
        <f t="shared" si="69"/>
        <v>0.31</v>
      </c>
      <c r="AO355" s="33">
        <f t="shared" si="70"/>
        <v>0.37</v>
      </c>
      <c r="AP355" s="36"/>
      <c r="AR355" s="31">
        <f t="shared" si="60"/>
        <v>3508</v>
      </c>
      <c r="AS355" s="32">
        <f t="shared" si="61"/>
        <v>0.12</v>
      </c>
      <c r="AT355" s="37">
        <f t="shared" si="62"/>
        <v>0.26</v>
      </c>
      <c r="AU355" s="37">
        <f t="shared" si="63"/>
        <v>0.31</v>
      </c>
      <c r="AV355" s="33">
        <f t="shared" si="64"/>
        <v>0.37</v>
      </c>
      <c r="AW355" s="34" t="str">
        <f t="shared" si="65"/>
        <v>C2</v>
      </c>
      <c r="AY355" s="47">
        <v>3508</v>
      </c>
      <c r="AZ355" s="42">
        <v>0.13</v>
      </c>
      <c r="BA355" s="42">
        <v>0.28999999999999998</v>
      </c>
      <c r="BB355" s="42">
        <v>0.37</v>
      </c>
      <c r="BC355" s="42">
        <v>0.4</v>
      </c>
      <c r="BD355" s="46" t="s">
        <v>116</v>
      </c>
    </row>
    <row r="356" spans="1:56" x14ac:dyDescent="0.55000000000000004">
      <c r="A356">
        <v>3509</v>
      </c>
      <c r="B356" t="s">
        <v>73</v>
      </c>
      <c r="C356">
        <v>0.14299999999999999</v>
      </c>
      <c r="D356">
        <v>0</v>
      </c>
      <c r="E356" s="6">
        <v>8.1250000000000003E-2</v>
      </c>
      <c r="F356">
        <v>3.92</v>
      </c>
      <c r="G356">
        <v>0.24</v>
      </c>
      <c r="H356">
        <v>0.33</v>
      </c>
      <c r="J356">
        <v>3509</v>
      </c>
      <c r="K356" t="s">
        <v>73</v>
      </c>
      <c r="L356">
        <v>0.45100000000000001</v>
      </c>
      <c r="M356">
        <v>0</v>
      </c>
      <c r="N356" s="6">
        <v>6.9444444444444434E-2</v>
      </c>
      <c r="O356">
        <v>5.36</v>
      </c>
      <c r="P356">
        <v>0.75</v>
      </c>
      <c r="Q356">
        <v>0.63</v>
      </c>
      <c r="S356">
        <v>3509</v>
      </c>
      <c r="T356" t="s">
        <v>73</v>
      </c>
      <c r="U356">
        <v>0.57999999999999996</v>
      </c>
      <c r="V356">
        <v>0</v>
      </c>
      <c r="W356" s="6">
        <v>8.6805555555555566E-2</v>
      </c>
      <c r="X356">
        <v>5.63</v>
      </c>
      <c r="Y356">
        <v>0.97</v>
      </c>
      <c r="Z356">
        <v>0.76</v>
      </c>
      <c r="AB356">
        <v>3509</v>
      </c>
      <c r="AC356" t="s">
        <v>73</v>
      </c>
      <c r="AD356">
        <v>0.66700000000000004</v>
      </c>
      <c r="AE356">
        <v>0</v>
      </c>
      <c r="AF356" s="6">
        <v>6.5277777777777782E-2</v>
      </c>
      <c r="AG356">
        <v>5.67</v>
      </c>
      <c r="AH356">
        <v>1.1200000000000001</v>
      </c>
      <c r="AI356">
        <v>0.89</v>
      </c>
      <c r="AK356" s="35">
        <f t="shared" si="66"/>
        <v>3509</v>
      </c>
      <c r="AL356" s="32">
        <f t="shared" si="67"/>
        <v>0.33</v>
      </c>
      <c r="AM356" s="37">
        <f t="shared" si="68"/>
        <v>0.63</v>
      </c>
      <c r="AN356" s="37">
        <f t="shared" si="69"/>
        <v>0.76</v>
      </c>
      <c r="AO356" s="33">
        <f t="shared" si="70"/>
        <v>0.89</v>
      </c>
      <c r="AP356" s="36"/>
      <c r="AR356" s="31">
        <f t="shared" si="60"/>
        <v>3509</v>
      </c>
      <c r="AS356" s="32">
        <f t="shared" si="61"/>
        <v>0.33</v>
      </c>
      <c r="AT356" s="37">
        <f t="shared" si="62"/>
        <v>0.63</v>
      </c>
      <c r="AU356" s="37">
        <f t="shared" si="63"/>
        <v>0.76</v>
      </c>
      <c r="AV356" s="33">
        <f t="shared" si="64"/>
        <v>0.89</v>
      </c>
      <c r="AW356" s="34" t="str">
        <f t="shared" si="65"/>
        <v>C3</v>
      </c>
      <c r="AY356" s="47">
        <v>3509</v>
      </c>
      <c r="AZ356" s="42">
        <v>0.34</v>
      </c>
      <c r="BA356" s="42">
        <v>0.71</v>
      </c>
      <c r="BB356" s="42">
        <v>0.9</v>
      </c>
      <c r="BC356" s="42">
        <v>0.9</v>
      </c>
      <c r="BD356" s="46" t="s">
        <v>118</v>
      </c>
    </row>
    <row r="357" spans="1:56" x14ac:dyDescent="0.55000000000000004">
      <c r="A357">
        <v>3510</v>
      </c>
      <c r="B357" t="s">
        <v>73</v>
      </c>
      <c r="C357">
        <v>0.14499999999999999</v>
      </c>
      <c r="D357">
        <v>0</v>
      </c>
      <c r="E357" s="6">
        <v>8.1250000000000003E-2</v>
      </c>
      <c r="F357">
        <v>3.51</v>
      </c>
      <c r="G357">
        <v>0.15</v>
      </c>
      <c r="H357">
        <v>0.26</v>
      </c>
      <c r="J357">
        <v>3510</v>
      </c>
      <c r="K357" t="s">
        <v>73</v>
      </c>
      <c r="L357">
        <v>0.45800000000000002</v>
      </c>
      <c r="M357">
        <v>0</v>
      </c>
      <c r="N357" s="6">
        <v>6.9444444444444434E-2</v>
      </c>
      <c r="O357">
        <v>4.82</v>
      </c>
      <c r="P357">
        <v>0.48</v>
      </c>
      <c r="Q357">
        <v>0.49</v>
      </c>
      <c r="S357">
        <v>3510</v>
      </c>
      <c r="T357" t="s">
        <v>73</v>
      </c>
      <c r="U357">
        <v>0.59</v>
      </c>
      <c r="V357">
        <v>0</v>
      </c>
      <c r="W357" s="6">
        <v>8.6805555555555566E-2</v>
      </c>
      <c r="X357">
        <v>5.12</v>
      </c>
      <c r="Y357">
        <v>0.62</v>
      </c>
      <c r="Z357">
        <v>0.56999999999999995</v>
      </c>
      <c r="AB357">
        <v>3510</v>
      </c>
      <c r="AC357" t="s">
        <v>73</v>
      </c>
      <c r="AD357">
        <v>0.68700000000000006</v>
      </c>
      <c r="AE357">
        <v>0</v>
      </c>
      <c r="AF357" s="6">
        <v>6.458333333333334E-2</v>
      </c>
      <c r="AG357">
        <v>5.3</v>
      </c>
      <c r="AH357">
        <v>0.72</v>
      </c>
      <c r="AI357">
        <v>0.63</v>
      </c>
      <c r="AK357" s="35">
        <f t="shared" si="66"/>
        <v>3510</v>
      </c>
      <c r="AL357" s="32">
        <f t="shared" si="67"/>
        <v>0.26</v>
      </c>
      <c r="AM357" s="37">
        <f t="shared" si="68"/>
        <v>0.49</v>
      </c>
      <c r="AN357" s="37">
        <f t="shared" si="69"/>
        <v>0.56999999999999995</v>
      </c>
      <c r="AO357" s="33">
        <f t="shared" si="70"/>
        <v>0.63</v>
      </c>
      <c r="AP357" s="36"/>
      <c r="AR357" s="31">
        <f t="shared" si="60"/>
        <v>3510</v>
      </c>
      <c r="AS357" s="32">
        <f t="shared" si="61"/>
        <v>0.26</v>
      </c>
      <c r="AT357" s="37">
        <f t="shared" si="62"/>
        <v>0.49</v>
      </c>
      <c r="AU357" s="37">
        <f t="shared" si="63"/>
        <v>0.56999999999999995</v>
      </c>
      <c r="AV357" s="33">
        <f t="shared" si="64"/>
        <v>0.63</v>
      </c>
      <c r="AW357" s="34" t="str">
        <f t="shared" si="65"/>
        <v>C2</v>
      </c>
      <c r="AY357" s="47">
        <v>3510</v>
      </c>
      <c r="AZ357" s="42">
        <v>0.27</v>
      </c>
      <c r="BA357" s="42">
        <v>0.54</v>
      </c>
      <c r="BB357" s="42">
        <v>0.63</v>
      </c>
      <c r="BC357" s="42">
        <v>0.64</v>
      </c>
      <c r="BD357" s="46" t="s">
        <v>116</v>
      </c>
    </row>
    <row r="358" spans="1:56" x14ac:dyDescent="0.55000000000000004">
      <c r="A358">
        <v>3511</v>
      </c>
      <c r="B358" t="s">
        <v>73</v>
      </c>
      <c r="C358">
        <v>0.14699999999999999</v>
      </c>
      <c r="D358">
        <v>0</v>
      </c>
      <c r="E358" s="6">
        <v>8.0555555555555561E-2</v>
      </c>
      <c r="F358">
        <v>4.45</v>
      </c>
      <c r="G358">
        <v>0.13</v>
      </c>
      <c r="H358">
        <v>0.22</v>
      </c>
      <c r="J358">
        <v>3511</v>
      </c>
      <c r="K358" t="s">
        <v>73</v>
      </c>
      <c r="L358">
        <v>0.46800000000000003</v>
      </c>
      <c r="M358">
        <v>0</v>
      </c>
      <c r="N358" s="6">
        <v>6.9444444444444434E-2</v>
      </c>
      <c r="O358">
        <v>5.96</v>
      </c>
      <c r="P358">
        <v>0.42</v>
      </c>
      <c r="Q358">
        <v>0.42</v>
      </c>
      <c r="S358">
        <v>3511</v>
      </c>
      <c r="T358" t="s">
        <v>73</v>
      </c>
      <c r="U358">
        <v>0.60099999999999998</v>
      </c>
      <c r="V358">
        <v>0</v>
      </c>
      <c r="W358" s="6">
        <v>8.6805555555555566E-2</v>
      </c>
      <c r="X358">
        <v>6.36</v>
      </c>
      <c r="Y358">
        <v>0.53</v>
      </c>
      <c r="Z358">
        <v>0.49</v>
      </c>
      <c r="AB358">
        <v>3511</v>
      </c>
      <c r="AC358" t="s">
        <v>73</v>
      </c>
      <c r="AD358">
        <v>0.71299999999999997</v>
      </c>
      <c r="AE358">
        <v>0</v>
      </c>
      <c r="AF358" s="6">
        <v>6.458333333333334E-2</v>
      </c>
      <c r="AG358">
        <v>6.74</v>
      </c>
      <c r="AH358">
        <v>0.63</v>
      </c>
      <c r="AI358">
        <v>0.54</v>
      </c>
      <c r="AK358" s="35">
        <f t="shared" si="66"/>
        <v>3511</v>
      </c>
      <c r="AL358" s="32">
        <f t="shared" si="67"/>
        <v>0.22</v>
      </c>
      <c r="AM358" s="37">
        <f t="shared" si="68"/>
        <v>0.42</v>
      </c>
      <c r="AN358" s="37">
        <f t="shared" si="69"/>
        <v>0.49</v>
      </c>
      <c r="AO358" s="33">
        <f t="shared" si="70"/>
        <v>0.54</v>
      </c>
      <c r="AP358" s="36"/>
      <c r="AR358" s="31">
        <f t="shared" si="60"/>
        <v>3511</v>
      </c>
      <c r="AS358" s="32">
        <f t="shared" si="61"/>
        <v>0.22</v>
      </c>
      <c r="AT358" s="37">
        <f t="shared" si="62"/>
        <v>0.42</v>
      </c>
      <c r="AU358" s="37">
        <f t="shared" si="63"/>
        <v>0.49</v>
      </c>
      <c r="AV358" s="33">
        <f t="shared" si="64"/>
        <v>0.54</v>
      </c>
      <c r="AW358" s="34" t="str">
        <f t="shared" si="65"/>
        <v>C2</v>
      </c>
      <c r="AY358" s="47">
        <v>3511</v>
      </c>
      <c r="AZ358" s="42">
        <v>0.23</v>
      </c>
      <c r="BA358" s="42">
        <v>0.46</v>
      </c>
      <c r="BB358" s="42">
        <v>0.54</v>
      </c>
      <c r="BC358" s="42">
        <v>0.56000000000000005</v>
      </c>
      <c r="BD358" s="46" t="s">
        <v>116</v>
      </c>
    </row>
    <row r="359" spans="1:56" x14ac:dyDescent="0.55000000000000004">
      <c r="A359">
        <v>3513</v>
      </c>
      <c r="B359" t="s">
        <v>73</v>
      </c>
      <c r="C359">
        <v>0.35799999999999998</v>
      </c>
      <c r="D359">
        <v>0</v>
      </c>
      <c r="E359" s="6">
        <v>7.8472222222222221E-2</v>
      </c>
      <c r="F359">
        <v>2.2599999999999998</v>
      </c>
      <c r="G359">
        <v>0.03</v>
      </c>
      <c r="H359">
        <v>0.08</v>
      </c>
      <c r="J359">
        <v>3513</v>
      </c>
      <c r="K359" t="s">
        <v>73</v>
      </c>
      <c r="L359">
        <v>1.284</v>
      </c>
      <c r="M359">
        <v>0</v>
      </c>
      <c r="N359" s="6">
        <v>6.7361111111111108E-2</v>
      </c>
      <c r="O359">
        <v>3.37</v>
      </c>
      <c r="P359">
        <v>0.11</v>
      </c>
      <c r="Q359">
        <v>0.18</v>
      </c>
      <c r="S359">
        <v>3513</v>
      </c>
      <c r="T359" t="s">
        <v>73</v>
      </c>
      <c r="U359">
        <v>1.651</v>
      </c>
      <c r="V359">
        <v>0</v>
      </c>
      <c r="W359" s="6">
        <v>8.6805555555555566E-2</v>
      </c>
      <c r="X359">
        <v>3.68</v>
      </c>
      <c r="Y359">
        <v>0.14000000000000001</v>
      </c>
      <c r="Z359">
        <v>0.21</v>
      </c>
      <c r="AB359">
        <v>3513</v>
      </c>
      <c r="AC359" t="s">
        <v>73</v>
      </c>
      <c r="AD359">
        <v>2.0790000000000002</v>
      </c>
      <c r="AE359">
        <v>0</v>
      </c>
      <c r="AF359" s="6">
        <v>6.5972222222222224E-2</v>
      </c>
      <c r="AG359">
        <v>3.93</v>
      </c>
      <c r="AH359">
        <v>0.17</v>
      </c>
      <c r="AI359">
        <v>0.25</v>
      </c>
      <c r="AK359" s="35">
        <f t="shared" si="66"/>
        <v>3513</v>
      </c>
      <c r="AL359" s="32">
        <f t="shared" si="67"/>
        <v>0.08</v>
      </c>
      <c r="AM359" s="37">
        <f t="shared" si="68"/>
        <v>0.18</v>
      </c>
      <c r="AN359" s="37">
        <f t="shared" si="69"/>
        <v>0.21</v>
      </c>
      <c r="AO359" s="33">
        <f t="shared" si="70"/>
        <v>0.25</v>
      </c>
      <c r="AP359" s="36"/>
      <c r="AR359" s="31">
        <f t="shared" si="60"/>
        <v>3513</v>
      </c>
      <c r="AS359" s="32">
        <f t="shared" si="61"/>
        <v>0.08</v>
      </c>
      <c r="AT359" s="37">
        <f t="shared" si="62"/>
        <v>0.18</v>
      </c>
      <c r="AU359" s="37">
        <f t="shared" si="63"/>
        <v>0.21</v>
      </c>
      <c r="AV359" s="33">
        <f t="shared" si="64"/>
        <v>0.25</v>
      </c>
      <c r="AW359" s="34" t="str">
        <f t="shared" si="65"/>
        <v>C2</v>
      </c>
      <c r="AY359" s="47">
        <v>3513</v>
      </c>
      <c r="AZ359" s="42">
        <v>0.08</v>
      </c>
      <c r="BA359" s="42">
        <v>0.2</v>
      </c>
      <c r="BB359" s="42">
        <v>0.26</v>
      </c>
      <c r="BC359" s="42">
        <v>0.28000000000000003</v>
      </c>
      <c r="BD359" s="46" t="s">
        <v>116</v>
      </c>
    </row>
    <row r="360" spans="1:56" x14ac:dyDescent="0.55000000000000004">
      <c r="A360">
        <v>3514</v>
      </c>
      <c r="B360" t="s">
        <v>73</v>
      </c>
      <c r="C360">
        <v>0.497</v>
      </c>
      <c r="D360">
        <v>0</v>
      </c>
      <c r="E360" s="6">
        <v>8.0555555555555561E-2</v>
      </c>
      <c r="F360">
        <v>2.81</v>
      </c>
      <c r="G360">
        <v>0.04</v>
      </c>
      <c r="H360">
        <v>0.08</v>
      </c>
      <c r="J360">
        <v>3514</v>
      </c>
      <c r="K360" t="s">
        <v>73</v>
      </c>
      <c r="L360">
        <v>1.768</v>
      </c>
      <c r="M360">
        <v>0</v>
      </c>
      <c r="N360" s="6">
        <v>6.7361111111111108E-2</v>
      </c>
      <c r="O360">
        <v>4.04</v>
      </c>
      <c r="P360">
        <v>0.14000000000000001</v>
      </c>
      <c r="Q360">
        <v>0.2</v>
      </c>
      <c r="S360">
        <v>3514</v>
      </c>
      <c r="T360" t="s">
        <v>73</v>
      </c>
      <c r="U360">
        <v>2.173</v>
      </c>
      <c r="V360">
        <v>0</v>
      </c>
      <c r="W360" s="6">
        <v>8.6805555555555566E-2</v>
      </c>
      <c r="X360">
        <v>4.26</v>
      </c>
      <c r="Y360">
        <v>0.17</v>
      </c>
      <c r="Z360">
        <v>0.23</v>
      </c>
      <c r="AB360">
        <v>3514</v>
      </c>
      <c r="AC360" t="s">
        <v>73</v>
      </c>
      <c r="AD360">
        <v>2.7309999999999999</v>
      </c>
      <c r="AE360">
        <v>0</v>
      </c>
      <c r="AF360" s="6">
        <v>6.5972222222222224E-2</v>
      </c>
      <c r="AG360">
        <v>4.5</v>
      </c>
      <c r="AH360">
        <v>0.22</v>
      </c>
      <c r="AI360">
        <v>0.28000000000000003</v>
      </c>
      <c r="AK360" s="35">
        <f t="shared" si="66"/>
        <v>3514</v>
      </c>
      <c r="AL360" s="32">
        <f t="shared" si="67"/>
        <v>0.08</v>
      </c>
      <c r="AM360" s="37">
        <f t="shared" si="68"/>
        <v>0.2</v>
      </c>
      <c r="AN360" s="37">
        <f t="shared" si="69"/>
        <v>0.23</v>
      </c>
      <c r="AO360" s="33">
        <f t="shared" si="70"/>
        <v>0.28000000000000003</v>
      </c>
      <c r="AP360" s="36"/>
      <c r="AR360" s="31">
        <f t="shared" si="60"/>
        <v>3514</v>
      </c>
      <c r="AS360" s="32">
        <f t="shared" si="61"/>
        <v>0.08</v>
      </c>
      <c r="AT360" s="37">
        <f t="shared" si="62"/>
        <v>0.2</v>
      </c>
      <c r="AU360" s="37">
        <f t="shared" si="63"/>
        <v>0.23</v>
      </c>
      <c r="AV360" s="33">
        <f t="shared" si="64"/>
        <v>0.28000000000000003</v>
      </c>
      <c r="AW360" s="34" t="str">
        <f t="shared" si="65"/>
        <v>C2</v>
      </c>
      <c r="AY360" s="47">
        <v>3514</v>
      </c>
      <c r="AZ360" s="42">
        <v>0.09</v>
      </c>
      <c r="BA360" s="42">
        <v>0.22</v>
      </c>
      <c r="BB360" s="42">
        <v>0.28000000000000003</v>
      </c>
      <c r="BC360" s="42">
        <v>0.3</v>
      </c>
      <c r="BD360" s="46" t="s">
        <v>116</v>
      </c>
    </row>
    <row r="361" spans="1:56" x14ac:dyDescent="0.55000000000000004">
      <c r="A361">
        <v>3515</v>
      </c>
      <c r="B361" t="s">
        <v>73</v>
      </c>
      <c r="C361">
        <v>0.504</v>
      </c>
      <c r="D361">
        <v>0</v>
      </c>
      <c r="E361" s="6">
        <v>8.0555555555555561E-2</v>
      </c>
      <c r="F361">
        <v>2.79</v>
      </c>
      <c r="G361">
        <v>0.05</v>
      </c>
      <c r="H361">
        <v>0.08</v>
      </c>
      <c r="J361">
        <v>3515</v>
      </c>
      <c r="K361" t="s">
        <v>73</v>
      </c>
      <c r="L361">
        <v>1.792</v>
      </c>
      <c r="M361">
        <v>0</v>
      </c>
      <c r="N361" s="6">
        <v>6.7361111111111108E-2</v>
      </c>
      <c r="O361">
        <v>4.1900000000000004</v>
      </c>
      <c r="P361">
        <v>0.16</v>
      </c>
      <c r="Q361">
        <v>0.19</v>
      </c>
      <c r="S361">
        <v>3515</v>
      </c>
      <c r="T361" t="s">
        <v>73</v>
      </c>
      <c r="U361">
        <v>2.2090000000000001</v>
      </c>
      <c r="V361">
        <v>0</v>
      </c>
      <c r="W361" s="6">
        <v>8.6805555555555566E-2</v>
      </c>
      <c r="X361">
        <v>4.45</v>
      </c>
      <c r="Y361">
        <v>0.2</v>
      </c>
      <c r="Z361">
        <v>0.23</v>
      </c>
      <c r="AB361">
        <v>3515</v>
      </c>
      <c r="AC361" t="s">
        <v>73</v>
      </c>
      <c r="AD361">
        <v>2.7869999999999999</v>
      </c>
      <c r="AE361">
        <v>0</v>
      </c>
      <c r="AF361" s="6">
        <v>6.5972222222222224E-2</v>
      </c>
      <c r="AG361">
        <v>4.74</v>
      </c>
      <c r="AH361">
        <v>0.26</v>
      </c>
      <c r="AI361">
        <v>0.27</v>
      </c>
      <c r="AK361" s="35">
        <f t="shared" si="66"/>
        <v>3515</v>
      </c>
      <c r="AL361" s="32">
        <f t="shared" si="67"/>
        <v>0.08</v>
      </c>
      <c r="AM361" s="37">
        <f t="shared" si="68"/>
        <v>0.19</v>
      </c>
      <c r="AN361" s="37">
        <f t="shared" si="69"/>
        <v>0.23</v>
      </c>
      <c r="AO361" s="33">
        <f t="shared" si="70"/>
        <v>0.27</v>
      </c>
      <c r="AP361" s="36"/>
      <c r="AR361" s="31">
        <f t="shared" si="60"/>
        <v>3515</v>
      </c>
      <c r="AS361" s="32">
        <f t="shared" si="61"/>
        <v>0.08</v>
      </c>
      <c r="AT361" s="37">
        <f t="shared" si="62"/>
        <v>0.19</v>
      </c>
      <c r="AU361" s="37">
        <f t="shared" si="63"/>
        <v>0.23</v>
      </c>
      <c r="AV361" s="33">
        <f t="shared" si="64"/>
        <v>0.27</v>
      </c>
      <c r="AW361" s="34" t="str">
        <f t="shared" si="65"/>
        <v>C2</v>
      </c>
      <c r="AY361" s="47">
        <v>3515</v>
      </c>
      <c r="AZ361" s="42">
        <v>0.09</v>
      </c>
      <c r="BA361" s="42">
        <v>0.21</v>
      </c>
      <c r="BB361" s="42">
        <v>0.27</v>
      </c>
      <c r="BC361" s="42">
        <v>0.28999999999999998</v>
      </c>
      <c r="BD361" s="46" t="s">
        <v>116</v>
      </c>
    </row>
    <row r="362" spans="1:56" x14ac:dyDescent="0.55000000000000004">
      <c r="A362">
        <v>3516</v>
      </c>
      <c r="B362" t="s">
        <v>73</v>
      </c>
      <c r="C362">
        <v>0.50900000000000001</v>
      </c>
      <c r="D362">
        <v>0</v>
      </c>
      <c r="E362" s="6">
        <v>8.0555555555555561E-2</v>
      </c>
      <c r="F362">
        <v>2.63</v>
      </c>
      <c r="G362">
        <v>0.03</v>
      </c>
      <c r="H362">
        <v>7.0000000000000007E-2</v>
      </c>
      <c r="J362">
        <v>3516</v>
      </c>
      <c r="K362" t="s">
        <v>73</v>
      </c>
      <c r="L362">
        <v>1.8109999999999999</v>
      </c>
      <c r="M362">
        <v>0</v>
      </c>
      <c r="N362" s="6">
        <v>6.7361111111111108E-2</v>
      </c>
      <c r="O362">
        <v>3.78</v>
      </c>
      <c r="P362">
        <v>0.1</v>
      </c>
      <c r="Q362">
        <v>0.17</v>
      </c>
      <c r="S362">
        <v>3516</v>
      </c>
      <c r="T362" t="s">
        <v>73</v>
      </c>
      <c r="U362">
        <v>2.246</v>
      </c>
      <c r="V362">
        <v>0</v>
      </c>
      <c r="W362" s="6">
        <v>8.6805555555555566E-2</v>
      </c>
      <c r="X362">
        <v>3.98</v>
      </c>
      <c r="Y362">
        <v>0.13</v>
      </c>
      <c r="Z362">
        <v>0.2</v>
      </c>
      <c r="AB362">
        <v>3516</v>
      </c>
      <c r="AC362" t="s">
        <v>73</v>
      </c>
      <c r="AD362">
        <v>2.8380000000000001</v>
      </c>
      <c r="AE362">
        <v>0</v>
      </c>
      <c r="AF362" s="6">
        <v>6.5972222222222224E-2</v>
      </c>
      <c r="AG362">
        <v>4.22</v>
      </c>
      <c r="AH362">
        <v>0.16</v>
      </c>
      <c r="AI362">
        <v>0.24</v>
      </c>
      <c r="AK362" s="35">
        <f t="shared" si="66"/>
        <v>3516</v>
      </c>
      <c r="AL362" s="32">
        <f t="shared" si="67"/>
        <v>7.0000000000000007E-2</v>
      </c>
      <c r="AM362" s="37">
        <f t="shared" si="68"/>
        <v>0.17</v>
      </c>
      <c r="AN362" s="37">
        <f t="shared" si="69"/>
        <v>0.2</v>
      </c>
      <c r="AO362" s="33">
        <f t="shared" si="70"/>
        <v>0.24</v>
      </c>
      <c r="AP362" s="36"/>
      <c r="AR362" s="31">
        <f t="shared" si="60"/>
        <v>3516</v>
      </c>
      <c r="AS362" s="32">
        <f t="shared" si="61"/>
        <v>7.0000000000000007E-2</v>
      </c>
      <c r="AT362" s="37">
        <f t="shared" si="62"/>
        <v>0.17</v>
      </c>
      <c r="AU362" s="37">
        <f t="shared" si="63"/>
        <v>0.2</v>
      </c>
      <c r="AV362" s="33">
        <f t="shared" si="64"/>
        <v>0.24</v>
      </c>
      <c r="AW362" s="34" t="str">
        <f t="shared" si="65"/>
        <v>C2</v>
      </c>
      <c r="AY362" s="47">
        <v>3516</v>
      </c>
      <c r="AZ362" s="42">
        <v>7.0000000000000007E-2</v>
      </c>
      <c r="BA362" s="42">
        <v>0.19</v>
      </c>
      <c r="BB362" s="42">
        <v>0.24</v>
      </c>
      <c r="BC362" s="42">
        <v>0.26</v>
      </c>
      <c r="BD362" s="46" t="s">
        <v>116</v>
      </c>
    </row>
    <row r="363" spans="1:56" x14ac:dyDescent="0.55000000000000004">
      <c r="A363">
        <v>3517</v>
      </c>
      <c r="B363" t="s">
        <v>73</v>
      </c>
      <c r="C363">
        <v>0.51600000000000001</v>
      </c>
      <c r="D363">
        <v>0</v>
      </c>
      <c r="E363" s="6">
        <v>8.0555555555555561E-2</v>
      </c>
      <c r="F363">
        <v>2.3199999999999998</v>
      </c>
      <c r="G363">
        <v>0.04</v>
      </c>
      <c r="H363">
        <v>0.08</v>
      </c>
      <c r="J363">
        <v>3517</v>
      </c>
      <c r="K363" t="s">
        <v>73</v>
      </c>
      <c r="L363">
        <v>1.8360000000000001</v>
      </c>
      <c r="M363">
        <v>0</v>
      </c>
      <c r="N363" s="6">
        <v>6.805555555555555E-2</v>
      </c>
      <c r="O363">
        <v>3.85</v>
      </c>
      <c r="P363">
        <v>0.14000000000000001</v>
      </c>
      <c r="Q363">
        <v>0.18</v>
      </c>
      <c r="S363">
        <v>3517</v>
      </c>
      <c r="T363" t="s">
        <v>73</v>
      </c>
      <c r="U363">
        <v>2.2919999999999998</v>
      </c>
      <c r="V363">
        <v>0</v>
      </c>
      <c r="W363" s="6">
        <v>8.6805555555555566E-2</v>
      </c>
      <c r="X363">
        <v>4.1399999999999997</v>
      </c>
      <c r="Y363">
        <v>0.17</v>
      </c>
      <c r="Z363">
        <v>0.21</v>
      </c>
      <c r="AB363">
        <v>3517</v>
      </c>
      <c r="AC363" t="s">
        <v>73</v>
      </c>
      <c r="AD363">
        <v>2.9009999999999998</v>
      </c>
      <c r="AE363">
        <v>0</v>
      </c>
      <c r="AF363" s="6">
        <v>6.5972222222222224E-2</v>
      </c>
      <c r="AG363">
        <v>4.4800000000000004</v>
      </c>
      <c r="AH363">
        <v>0.22</v>
      </c>
      <c r="AI363">
        <v>0.25</v>
      </c>
      <c r="AK363" s="35">
        <f t="shared" si="66"/>
        <v>3517</v>
      </c>
      <c r="AL363" s="32">
        <f t="shared" si="67"/>
        <v>0.08</v>
      </c>
      <c r="AM363" s="37">
        <f t="shared" si="68"/>
        <v>0.18</v>
      </c>
      <c r="AN363" s="37">
        <f t="shared" si="69"/>
        <v>0.21</v>
      </c>
      <c r="AO363" s="33">
        <f t="shared" si="70"/>
        <v>0.25</v>
      </c>
      <c r="AP363" s="36"/>
      <c r="AR363" s="31">
        <f t="shared" si="60"/>
        <v>3517</v>
      </c>
      <c r="AS363" s="32">
        <f t="shared" si="61"/>
        <v>0.08</v>
      </c>
      <c r="AT363" s="37">
        <f t="shared" si="62"/>
        <v>0.18</v>
      </c>
      <c r="AU363" s="37">
        <f t="shared" si="63"/>
        <v>0.21</v>
      </c>
      <c r="AV363" s="33">
        <f t="shared" si="64"/>
        <v>0.25</v>
      </c>
      <c r="AW363" s="34" t="str">
        <f t="shared" si="65"/>
        <v>C2</v>
      </c>
      <c r="AY363" s="47">
        <v>3517</v>
      </c>
      <c r="AZ363" s="42">
        <v>0.09</v>
      </c>
      <c r="BA363" s="42">
        <v>0.2</v>
      </c>
      <c r="BB363" s="42">
        <v>0.25</v>
      </c>
      <c r="BC363" s="42">
        <v>0.27</v>
      </c>
      <c r="BD363" s="46" t="s">
        <v>116</v>
      </c>
    </row>
    <row r="364" spans="1:56" x14ac:dyDescent="0.55000000000000004">
      <c r="A364">
        <v>3518</v>
      </c>
      <c r="B364" t="s">
        <v>73</v>
      </c>
      <c r="C364">
        <v>0.54300000000000004</v>
      </c>
      <c r="D364">
        <v>0</v>
      </c>
      <c r="E364" s="6">
        <v>8.0555555555555561E-2</v>
      </c>
      <c r="F364">
        <v>4.17</v>
      </c>
      <c r="G364">
        <v>0.11</v>
      </c>
      <c r="H364">
        <v>0.22</v>
      </c>
      <c r="J364">
        <v>3518</v>
      </c>
      <c r="K364" t="s">
        <v>73</v>
      </c>
      <c r="L364">
        <v>1.929</v>
      </c>
      <c r="M364">
        <v>0</v>
      </c>
      <c r="N364" s="6">
        <v>6.805555555555555E-2</v>
      </c>
      <c r="O364">
        <v>5.95</v>
      </c>
      <c r="P364">
        <v>0.39</v>
      </c>
      <c r="Q364">
        <v>0.43</v>
      </c>
      <c r="S364">
        <v>3518</v>
      </c>
      <c r="T364" t="s">
        <v>73</v>
      </c>
      <c r="U364">
        <v>2.4500000000000002</v>
      </c>
      <c r="V364">
        <v>0</v>
      </c>
      <c r="W364" s="6">
        <v>8.6805555555555566E-2</v>
      </c>
      <c r="X364">
        <v>6.33</v>
      </c>
      <c r="Y364">
        <v>0.49</v>
      </c>
      <c r="Z364">
        <v>0.49</v>
      </c>
      <c r="AB364">
        <v>3518</v>
      </c>
      <c r="AC364" t="s">
        <v>73</v>
      </c>
      <c r="AD364">
        <v>3.1219999999999999</v>
      </c>
      <c r="AE364">
        <v>0</v>
      </c>
      <c r="AF364" s="6">
        <v>6.5972222222222224E-2</v>
      </c>
      <c r="AG364">
        <v>6.71</v>
      </c>
      <c r="AH364">
        <v>0.62</v>
      </c>
      <c r="AI364">
        <v>0.56999999999999995</v>
      </c>
      <c r="AK364" s="35">
        <f t="shared" si="66"/>
        <v>3518</v>
      </c>
      <c r="AL364" s="32">
        <f t="shared" si="67"/>
        <v>0.22</v>
      </c>
      <c r="AM364" s="37">
        <f t="shared" si="68"/>
        <v>0.43</v>
      </c>
      <c r="AN364" s="37">
        <f t="shared" si="69"/>
        <v>0.49</v>
      </c>
      <c r="AO364" s="33">
        <f t="shared" si="70"/>
        <v>0.56999999999999995</v>
      </c>
      <c r="AP364" s="36"/>
      <c r="AR364" s="31">
        <f t="shared" si="60"/>
        <v>3518</v>
      </c>
      <c r="AS364" s="32">
        <f t="shared" si="61"/>
        <v>0.22</v>
      </c>
      <c r="AT364" s="37">
        <f t="shared" si="62"/>
        <v>0.43</v>
      </c>
      <c r="AU364" s="37">
        <f t="shared" si="63"/>
        <v>0.49</v>
      </c>
      <c r="AV364" s="33">
        <f t="shared" si="64"/>
        <v>0.56999999999999995</v>
      </c>
      <c r="AW364" s="34" t="str">
        <f t="shared" si="65"/>
        <v>C1</v>
      </c>
      <c r="AY364" s="47">
        <v>3518</v>
      </c>
      <c r="AZ364" s="42">
        <v>0.23</v>
      </c>
      <c r="BA364" s="42">
        <v>0.47</v>
      </c>
      <c r="BB364" s="42">
        <v>0.57999999999999996</v>
      </c>
      <c r="BC364" s="42">
        <v>0.62</v>
      </c>
      <c r="BD364" s="46" t="s">
        <v>117</v>
      </c>
    </row>
    <row r="365" spans="1:56" x14ac:dyDescent="0.55000000000000004">
      <c r="A365">
        <v>3519</v>
      </c>
      <c r="B365" t="s">
        <v>73</v>
      </c>
      <c r="C365">
        <v>0.02</v>
      </c>
      <c r="D365">
        <v>0</v>
      </c>
      <c r="E365" s="6">
        <v>7.2916666666666671E-2</v>
      </c>
      <c r="F365">
        <v>1.1100000000000001</v>
      </c>
      <c r="G365">
        <v>0.03</v>
      </c>
      <c r="H365">
        <v>0.2</v>
      </c>
      <c r="J365">
        <v>3519</v>
      </c>
      <c r="K365" t="s">
        <v>73</v>
      </c>
      <c r="L365">
        <v>7.1999999999999995E-2</v>
      </c>
      <c r="M365">
        <v>0</v>
      </c>
      <c r="N365" s="6">
        <v>6.5972222222222224E-2</v>
      </c>
      <c r="O365">
        <v>1.61</v>
      </c>
      <c r="P365">
        <v>0.11</v>
      </c>
      <c r="Q365">
        <v>0.39</v>
      </c>
      <c r="S365">
        <v>3519</v>
      </c>
      <c r="T365" t="s">
        <v>73</v>
      </c>
      <c r="U365">
        <v>9.6000000000000002E-2</v>
      </c>
      <c r="V365">
        <v>0</v>
      </c>
      <c r="W365" s="6">
        <v>8.6805555555555566E-2</v>
      </c>
      <c r="X365">
        <v>1.76</v>
      </c>
      <c r="Y365">
        <v>0.14000000000000001</v>
      </c>
      <c r="Z365">
        <v>0.45</v>
      </c>
      <c r="AB365">
        <v>3519</v>
      </c>
      <c r="AC365" t="s">
        <v>73</v>
      </c>
      <c r="AD365">
        <v>0.16600000000000001</v>
      </c>
      <c r="AE365">
        <v>0</v>
      </c>
      <c r="AF365" s="6">
        <v>6.5972222222222224E-2</v>
      </c>
      <c r="AG365">
        <v>1.86</v>
      </c>
      <c r="AH365">
        <v>0.25</v>
      </c>
      <c r="AI365">
        <v>0.67</v>
      </c>
      <c r="AK365" s="35">
        <f t="shared" si="66"/>
        <v>3519</v>
      </c>
      <c r="AL365" s="32">
        <f t="shared" si="67"/>
        <v>0.2</v>
      </c>
      <c r="AM365" s="37">
        <f t="shared" si="68"/>
        <v>0.39</v>
      </c>
      <c r="AN365" s="37">
        <f t="shared" si="69"/>
        <v>0.45</v>
      </c>
      <c r="AO365" s="33">
        <f t="shared" si="70"/>
        <v>0.67</v>
      </c>
      <c r="AP365" s="36"/>
      <c r="AR365" s="31">
        <f t="shared" si="60"/>
        <v>3519</v>
      </c>
      <c r="AS365" s="32">
        <f t="shared" si="61"/>
        <v>0.2</v>
      </c>
      <c r="AT365" s="37">
        <f t="shared" si="62"/>
        <v>0.39</v>
      </c>
      <c r="AU365" s="37">
        <f t="shared" si="63"/>
        <v>0.45</v>
      </c>
      <c r="AV365" s="33">
        <f t="shared" si="64"/>
        <v>0.67</v>
      </c>
      <c r="AW365" s="34" t="str">
        <f t="shared" si="65"/>
        <v>C2</v>
      </c>
      <c r="AY365" s="47">
        <v>3519</v>
      </c>
      <c r="AZ365" s="42">
        <v>0.22</v>
      </c>
      <c r="BA365" s="42">
        <v>0.45</v>
      </c>
      <c r="BB365" s="42">
        <v>0.68</v>
      </c>
      <c r="BC365" s="42">
        <v>0.69</v>
      </c>
      <c r="BD365" s="46" t="s">
        <v>116</v>
      </c>
    </row>
    <row r="366" spans="1:56" x14ac:dyDescent="0.55000000000000004">
      <c r="A366">
        <v>3520</v>
      </c>
      <c r="B366" t="s">
        <v>73</v>
      </c>
      <c r="C366">
        <v>2.5000000000000001E-2</v>
      </c>
      <c r="D366">
        <v>0</v>
      </c>
      <c r="E366" s="6">
        <v>7.2916666666666671E-2</v>
      </c>
      <c r="F366">
        <v>0.97</v>
      </c>
      <c r="G366">
        <v>0.18</v>
      </c>
      <c r="H366">
        <v>0.26</v>
      </c>
      <c r="J366">
        <v>3520</v>
      </c>
      <c r="K366" t="s">
        <v>73</v>
      </c>
      <c r="L366">
        <v>9.0999999999999998E-2</v>
      </c>
      <c r="M366">
        <v>0</v>
      </c>
      <c r="N366" s="6">
        <v>6.5972222222222224E-2</v>
      </c>
      <c r="O366">
        <v>1.41</v>
      </c>
      <c r="P366">
        <v>0.65</v>
      </c>
      <c r="Q366">
        <v>0.51</v>
      </c>
      <c r="S366">
        <v>3520</v>
      </c>
      <c r="T366" t="s">
        <v>73</v>
      </c>
      <c r="U366">
        <v>0.11700000000000001</v>
      </c>
      <c r="V366">
        <v>0</v>
      </c>
      <c r="W366" s="6">
        <v>8.6805555555555566E-2</v>
      </c>
      <c r="X366">
        <v>1.53</v>
      </c>
      <c r="Y366">
        <v>0.85</v>
      </c>
      <c r="Z366">
        <v>0.59</v>
      </c>
      <c r="AB366">
        <v>3520</v>
      </c>
      <c r="AC366" t="s">
        <v>73</v>
      </c>
      <c r="AD366">
        <v>0.20499999999999999</v>
      </c>
      <c r="AE366">
        <v>0</v>
      </c>
      <c r="AF366" s="6">
        <v>6.5972222222222224E-2</v>
      </c>
      <c r="AG366">
        <v>1.72</v>
      </c>
      <c r="AH366">
        <v>1.48</v>
      </c>
      <c r="AI366">
        <v>0.9</v>
      </c>
      <c r="AK366" s="35">
        <f t="shared" si="66"/>
        <v>3520</v>
      </c>
      <c r="AL366" s="32">
        <f t="shared" si="67"/>
        <v>0.26</v>
      </c>
      <c r="AM366" s="37">
        <f t="shared" si="68"/>
        <v>0.51</v>
      </c>
      <c r="AN366" s="37">
        <f t="shared" si="69"/>
        <v>0.59</v>
      </c>
      <c r="AO366" s="33">
        <f t="shared" si="70"/>
        <v>0.9</v>
      </c>
      <c r="AP366" s="36"/>
      <c r="AR366" s="31">
        <f t="shared" si="60"/>
        <v>3520</v>
      </c>
      <c r="AS366" s="32">
        <f t="shared" si="61"/>
        <v>0.26</v>
      </c>
      <c r="AT366" s="37">
        <f t="shared" si="62"/>
        <v>0.51</v>
      </c>
      <c r="AU366" s="37">
        <f t="shared" si="63"/>
        <v>0.59</v>
      </c>
      <c r="AV366" s="33">
        <f t="shared" si="64"/>
        <v>0.9</v>
      </c>
      <c r="AW366" s="34" t="str">
        <f t="shared" si="65"/>
        <v>C3</v>
      </c>
      <c r="AY366" s="47">
        <v>3520</v>
      </c>
      <c r="AZ366" s="42">
        <v>0.28000000000000003</v>
      </c>
      <c r="BA366" s="42">
        <v>0.59</v>
      </c>
      <c r="BB366" s="42">
        <v>0.94</v>
      </c>
      <c r="BC366" s="42">
        <v>1</v>
      </c>
      <c r="BD366" s="46" t="s">
        <v>118</v>
      </c>
    </row>
    <row r="367" spans="1:56" x14ac:dyDescent="0.55000000000000004">
      <c r="A367">
        <v>3521</v>
      </c>
      <c r="B367" t="s">
        <v>73</v>
      </c>
      <c r="C367">
        <v>2.9000000000000001E-2</v>
      </c>
      <c r="D367">
        <v>0</v>
      </c>
      <c r="E367" s="6">
        <v>7.2916666666666671E-2</v>
      </c>
      <c r="F367">
        <v>1.24</v>
      </c>
      <c r="G367">
        <v>0.12</v>
      </c>
      <c r="H367">
        <v>0.24</v>
      </c>
      <c r="J367">
        <v>3521</v>
      </c>
      <c r="K367" t="s">
        <v>73</v>
      </c>
      <c r="L367">
        <v>0.1</v>
      </c>
      <c r="M367">
        <v>0</v>
      </c>
      <c r="N367" s="6">
        <v>6.5972222222222224E-2</v>
      </c>
      <c r="O367">
        <v>1.76</v>
      </c>
      <c r="P367">
        <v>0.44</v>
      </c>
      <c r="Q367">
        <v>0.46</v>
      </c>
      <c r="S367">
        <v>3521</v>
      </c>
      <c r="T367" t="s">
        <v>73</v>
      </c>
      <c r="U367">
        <v>0.126</v>
      </c>
      <c r="V367">
        <v>0</v>
      </c>
      <c r="W367" s="6">
        <v>8.6805555555555566E-2</v>
      </c>
      <c r="X367">
        <v>1.86</v>
      </c>
      <c r="Y367">
        <v>0.55000000000000004</v>
      </c>
      <c r="Z367">
        <v>0.53</v>
      </c>
      <c r="AB367">
        <v>3521</v>
      </c>
      <c r="AC367" t="s">
        <v>73</v>
      </c>
      <c r="AD367">
        <v>0.222</v>
      </c>
      <c r="AE367">
        <v>0</v>
      </c>
      <c r="AF367" s="6">
        <v>6.5972222222222224E-2</v>
      </c>
      <c r="AG367">
        <v>2.0699999999999998</v>
      </c>
      <c r="AH367">
        <v>0.97</v>
      </c>
      <c r="AI367">
        <v>0.8</v>
      </c>
      <c r="AK367" s="35">
        <f t="shared" si="66"/>
        <v>3521</v>
      </c>
      <c r="AL367" s="32">
        <f t="shared" si="67"/>
        <v>0.24</v>
      </c>
      <c r="AM367" s="37">
        <f t="shared" si="68"/>
        <v>0.46</v>
      </c>
      <c r="AN367" s="37">
        <f t="shared" si="69"/>
        <v>0.53</v>
      </c>
      <c r="AO367" s="33">
        <f t="shared" si="70"/>
        <v>0.8</v>
      </c>
      <c r="AP367" s="36"/>
      <c r="AR367" s="31">
        <f t="shared" si="60"/>
        <v>3521</v>
      </c>
      <c r="AS367" s="32">
        <f t="shared" si="61"/>
        <v>0.24</v>
      </c>
      <c r="AT367" s="37">
        <f t="shared" si="62"/>
        <v>0.46</v>
      </c>
      <c r="AU367" s="37">
        <f t="shared" si="63"/>
        <v>0.53</v>
      </c>
      <c r="AV367" s="33">
        <f t="shared" si="64"/>
        <v>0.8</v>
      </c>
      <c r="AW367" s="34" t="str">
        <f t="shared" si="65"/>
        <v>C2</v>
      </c>
      <c r="AY367" s="47">
        <v>3521</v>
      </c>
      <c r="AZ367" s="42">
        <v>0.26</v>
      </c>
      <c r="BA367" s="42">
        <v>0.54</v>
      </c>
      <c r="BB367" s="42">
        <v>0.87</v>
      </c>
      <c r="BC367" s="42">
        <v>0.96</v>
      </c>
      <c r="BD367" s="46" t="s">
        <v>116</v>
      </c>
    </row>
    <row r="368" spans="1:56" x14ac:dyDescent="0.55000000000000004">
      <c r="A368">
        <v>3522</v>
      </c>
      <c r="B368" t="s">
        <v>73</v>
      </c>
      <c r="C368">
        <v>8.9999999999999993E-3</v>
      </c>
      <c r="D368">
        <v>0</v>
      </c>
      <c r="E368" s="6">
        <v>7.2916666666666671E-2</v>
      </c>
      <c r="F368">
        <v>1.1100000000000001</v>
      </c>
      <c r="G368">
        <v>0.03</v>
      </c>
      <c r="H368">
        <v>0.17</v>
      </c>
      <c r="J368">
        <v>3522</v>
      </c>
      <c r="K368" t="s">
        <v>73</v>
      </c>
      <c r="L368">
        <v>0.03</v>
      </c>
      <c r="M368">
        <v>0</v>
      </c>
      <c r="N368" s="6">
        <v>6.5972222222222224E-2</v>
      </c>
      <c r="O368">
        <v>1.62</v>
      </c>
      <c r="P368">
        <v>0.1</v>
      </c>
      <c r="Q368">
        <v>0.31</v>
      </c>
      <c r="S368">
        <v>3522</v>
      </c>
      <c r="T368" t="s">
        <v>73</v>
      </c>
      <c r="U368">
        <v>3.7999999999999999E-2</v>
      </c>
      <c r="V368">
        <v>0</v>
      </c>
      <c r="W368" s="6">
        <v>8.6805555555555566E-2</v>
      </c>
      <c r="X368">
        <v>1.74</v>
      </c>
      <c r="Y368">
        <v>0.13</v>
      </c>
      <c r="Z368">
        <v>0.35</v>
      </c>
      <c r="AB368">
        <v>3522</v>
      </c>
      <c r="AC368" t="s">
        <v>73</v>
      </c>
      <c r="AD368">
        <v>6.7000000000000004E-2</v>
      </c>
      <c r="AE368">
        <v>0</v>
      </c>
      <c r="AF368" s="6">
        <v>6.5972222222222224E-2</v>
      </c>
      <c r="AG368">
        <v>1.98</v>
      </c>
      <c r="AH368">
        <v>0.23</v>
      </c>
      <c r="AI368">
        <v>0.51</v>
      </c>
      <c r="AK368" s="35">
        <f t="shared" si="66"/>
        <v>3522</v>
      </c>
      <c r="AL368" s="32">
        <f t="shared" si="67"/>
        <v>0.17</v>
      </c>
      <c r="AM368" s="37">
        <f t="shared" si="68"/>
        <v>0.31</v>
      </c>
      <c r="AN368" s="37">
        <f t="shared" si="69"/>
        <v>0.35</v>
      </c>
      <c r="AO368" s="33">
        <f t="shared" si="70"/>
        <v>0.51</v>
      </c>
      <c r="AP368" s="36"/>
      <c r="AR368" s="31">
        <f t="shared" si="60"/>
        <v>3522</v>
      </c>
      <c r="AS368" s="32">
        <f t="shared" si="61"/>
        <v>0.17</v>
      </c>
      <c r="AT368" s="37">
        <f t="shared" si="62"/>
        <v>0.31</v>
      </c>
      <c r="AU368" s="37">
        <f t="shared" si="63"/>
        <v>0.35</v>
      </c>
      <c r="AV368" s="33">
        <f t="shared" si="64"/>
        <v>0.51</v>
      </c>
      <c r="AW368" s="34" t="str">
        <f t="shared" si="65"/>
        <v>C2</v>
      </c>
      <c r="AY368" s="47">
        <v>3522</v>
      </c>
      <c r="AZ368" s="42">
        <v>0.18</v>
      </c>
      <c r="BA368" s="42">
        <v>0.35</v>
      </c>
      <c r="BB368" s="42">
        <v>0.54</v>
      </c>
      <c r="BC368" s="42">
        <v>0.63</v>
      </c>
      <c r="BD368" s="46" t="s">
        <v>116</v>
      </c>
    </row>
    <row r="369" spans="1:56" x14ac:dyDescent="0.55000000000000004">
      <c r="A369">
        <v>3523</v>
      </c>
      <c r="B369" t="s">
        <v>73</v>
      </c>
      <c r="C369">
        <v>2.3E-2</v>
      </c>
      <c r="D369">
        <v>0</v>
      </c>
      <c r="E369" s="6">
        <v>7.2916666666666671E-2</v>
      </c>
      <c r="F369">
        <v>1.1100000000000001</v>
      </c>
      <c r="G369">
        <v>0.16</v>
      </c>
      <c r="H369">
        <v>0.63</v>
      </c>
      <c r="J369">
        <v>3523</v>
      </c>
      <c r="K369" t="s">
        <v>73</v>
      </c>
      <c r="L369">
        <v>8.2000000000000003E-2</v>
      </c>
      <c r="M369">
        <v>0</v>
      </c>
      <c r="N369" s="6">
        <v>6.5972222222222224E-2</v>
      </c>
      <c r="O369">
        <v>3.19</v>
      </c>
      <c r="P369">
        <v>0.54</v>
      </c>
      <c r="Q369">
        <v>0.76</v>
      </c>
      <c r="S369">
        <v>3523</v>
      </c>
      <c r="T369" t="s">
        <v>73</v>
      </c>
      <c r="U369">
        <v>0.10199999999999999</v>
      </c>
      <c r="V369">
        <v>0</v>
      </c>
      <c r="W369" s="6">
        <v>8.6805555555555566E-2</v>
      </c>
      <c r="X369">
        <v>3.75</v>
      </c>
      <c r="Y369">
        <v>0.68</v>
      </c>
      <c r="Z369">
        <v>0.81</v>
      </c>
      <c r="AB369">
        <v>3523</v>
      </c>
      <c r="AC369" t="s">
        <v>73</v>
      </c>
      <c r="AD369">
        <v>0.15</v>
      </c>
      <c r="AE369">
        <v>0</v>
      </c>
      <c r="AF369" s="6">
        <v>6.3194444444444442E-2</v>
      </c>
      <c r="AG369">
        <v>4.78</v>
      </c>
      <c r="AH369">
        <v>1</v>
      </c>
      <c r="AI369">
        <v>1</v>
      </c>
      <c r="AK369" s="35">
        <f t="shared" si="66"/>
        <v>3523</v>
      </c>
      <c r="AL369" s="32">
        <f t="shared" si="67"/>
        <v>0.63</v>
      </c>
      <c r="AM369" s="37">
        <f t="shared" si="68"/>
        <v>0.76</v>
      </c>
      <c r="AN369" s="37">
        <f t="shared" si="69"/>
        <v>0.81</v>
      </c>
      <c r="AO369" s="33">
        <f t="shared" si="70"/>
        <v>1</v>
      </c>
      <c r="AP369" s="36"/>
      <c r="AR369" s="31">
        <f t="shared" si="60"/>
        <v>3523</v>
      </c>
      <c r="AS369" s="32">
        <f t="shared" si="61"/>
        <v>0.63</v>
      </c>
      <c r="AT369" s="37">
        <f t="shared" si="62"/>
        <v>0.76</v>
      </c>
      <c r="AU369" s="37">
        <f t="shared" si="63"/>
        <v>0.81</v>
      </c>
      <c r="AV369" s="33">
        <f t="shared" si="64"/>
        <v>1</v>
      </c>
      <c r="AW369" s="34" t="str">
        <f t="shared" si="65"/>
        <v>C3</v>
      </c>
      <c r="AY369" s="47">
        <v>3523</v>
      </c>
      <c r="AZ369" s="42">
        <v>0.64</v>
      </c>
      <c r="BA369" s="42">
        <v>0.82</v>
      </c>
      <c r="BB369" s="42">
        <v>1</v>
      </c>
      <c r="BC369" s="42">
        <v>1</v>
      </c>
      <c r="BD369" s="46" t="s">
        <v>118</v>
      </c>
    </row>
    <row r="370" spans="1:56" x14ac:dyDescent="0.55000000000000004">
      <c r="A370">
        <v>3524</v>
      </c>
      <c r="B370" t="s">
        <v>73</v>
      </c>
      <c r="C370">
        <v>2.5000000000000001E-2</v>
      </c>
      <c r="D370">
        <v>0</v>
      </c>
      <c r="E370" s="6">
        <v>7.2916666666666671E-2</v>
      </c>
      <c r="F370">
        <v>0.81</v>
      </c>
      <c r="G370">
        <v>2.0699999999999998</v>
      </c>
      <c r="H370">
        <v>1</v>
      </c>
      <c r="J370">
        <v>3524</v>
      </c>
      <c r="K370" t="s">
        <v>73</v>
      </c>
      <c r="L370">
        <v>3.9E-2</v>
      </c>
      <c r="M370">
        <v>0</v>
      </c>
      <c r="N370" s="6">
        <v>6.1805555555555558E-2</v>
      </c>
      <c r="O370">
        <v>1.24</v>
      </c>
      <c r="P370">
        <v>3.19</v>
      </c>
      <c r="Q370">
        <v>1</v>
      </c>
      <c r="S370">
        <v>3524</v>
      </c>
      <c r="T370" t="s">
        <v>73</v>
      </c>
      <c r="U370">
        <v>3.6999999999999998E-2</v>
      </c>
      <c r="V370">
        <v>0</v>
      </c>
      <c r="W370" s="6">
        <v>9.3055555555555558E-2</v>
      </c>
      <c r="X370">
        <v>1.18</v>
      </c>
      <c r="Y370">
        <v>3.03</v>
      </c>
      <c r="Z370">
        <v>1</v>
      </c>
      <c r="AB370">
        <v>3524</v>
      </c>
      <c r="AC370" t="s">
        <v>73</v>
      </c>
      <c r="AD370">
        <v>3.7999999999999999E-2</v>
      </c>
      <c r="AE370">
        <v>0</v>
      </c>
      <c r="AF370" s="6">
        <v>6.0416666666666667E-2</v>
      </c>
      <c r="AG370">
        <v>1.22</v>
      </c>
      <c r="AH370">
        <v>3.13</v>
      </c>
      <c r="AI370">
        <v>1</v>
      </c>
      <c r="AK370" s="35">
        <f t="shared" si="66"/>
        <v>3524</v>
      </c>
      <c r="AL370" s="32">
        <f t="shared" si="67"/>
        <v>1</v>
      </c>
      <c r="AM370" s="37">
        <f t="shared" si="68"/>
        <v>1</v>
      </c>
      <c r="AN370" s="37">
        <f t="shared" si="69"/>
        <v>1</v>
      </c>
      <c r="AO370" s="33">
        <f t="shared" si="70"/>
        <v>1</v>
      </c>
      <c r="AP370" s="36"/>
      <c r="AR370" s="55">
        <f t="shared" ref="AR370:AR433" si="71">AK370</f>
        <v>3524</v>
      </c>
      <c r="AS370" s="56">
        <f t="shared" ref="AS370:AS433" si="72">AL370</f>
        <v>1</v>
      </c>
      <c r="AT370" s="57">
        <f t="shared" ref="AT370:AT433" si="73">AM370</f>
        <v>1</v>
      </c>
      <c r="AU370" s="57">
        <f t="shared" ref="AU370:AU433" si="74">AN370</f>
        <v>1</v>
      </c>
      <c r="AV370" s="58">
        <f t="shared" ref="AV370:AV433" si="75">AO370</f>
        <v>1</v>
      </c>
      <c r="AW370" s="59" t="str">
        <f t="shared" ref="AW370:AW433" si="76">VLOOKUP(AR370,$AY$19:$BD$632,6,0)</f>
        <v>C4</v>
      </c>
      <c r="AY370" s="48">
        <v>3524</v>
      </c>
      <c r="AZ370" s="44">
        <v>1</v>
      </c>
      <c r="BA370" s="44">
        <v>1</v>
      </c>
      <c r="BB370" s="44">
        <v>1</v>
      </c>
      <c r="BC370" s="44">
        <v>1</v>
      </c>
      <c r="BD370" s="49" t="s">
        <v>119</v>
      </c>
    </row>
    <row r="371" spans="1:56" x14ac:dyDescent="0.55000000000000004">
      <c r="A371">
        <v>3525</v>
      </c>
      <c r="B371" t="s">
        <v>73</v>
      </c>
      <c r="C371">
        <v>4.1000000000000002E-2</v>
      </c>
      <c r="D371">
        <v>0</v>
      </c>
      <c r="E371" s="6">
        <v>7.013888888888889E-2</v>
      </c>
      <c r="F371">
        <v>1.1499999999999999</v>
      </c>
      <c r="G371">
        <v>0.47</v>
      </c>
      <c r="H371">
        <v>0.51</v>
      </c>
      <c r="J371">
        <v>3525</v>
      </c>
      <c r="K371" t="s">
        <v>73</v>
      </c>
      <c r="L371">
        <v>8.2000000000000003E-2</v>
      </c>
      <c r="M371">
        <v>0</v>
      </c>
      <c r="N371" s="6">
        <v>6.3194444444444442E-2</v>
      </c>
      <c r="O371">
        <v>1.35</v>
      </c>
      <c r="P371">
        <v>0.93</v>
      </c>
      <c r="Q371">
        <v>1</v>
      </c>
      <c r="S371">
        <v>3525</v>
      </c>
      <c r="T371" t="s">
        <v>73</v>
      </c>
      <c r="U371">
        <v>7.4999999999999997E-2</v>
      </c>
      <c r="V371">
        <v>0</v>
      </c>
      <c r="W371" s="6">
        <v>9.3055555555555558E-2</v>
      </c>
      <c r="X371">
        <v>1.23</v>
      </c>
      <c r="Y371">
        <v>0.85</v>
      </c>
      <c r="Z371">
        <v>1</v>
      </c>
      <c r="AB371">
        <v>3525</v>
      </c>
      <c r="AC371" t="s">
        <v>73</v>
      </c>
      <c r="AD371">
        <v>9.4E-2</v>
      </c>
      <c r="AE371">
        <v>0</v>
      </c>
      <c r="AF371" s="6">
        <v>6.1111111111111116E-2</v>
      </c>
      <c r="AG371">
        <v>1.35</v>
      </c>
      <c r="AH371">
        <v>1.06</v>
      </c>
      <c r="AI371">
        <v>1</v>
      </c>
      <c r="AK371" s="35">
        <f t="shared" si="66"/>
        <v>3525</v>
      </c>
      <c r="AL371" s="32">
        <f t="shared" si="67"/>
        <v>0.51</v>
      </c>
      <c r="AM371" s="37">
        <f t="shared" si="68"/>
        <v>1</v>
      </c>
      <c r="AN371" s="37">
        <f t="shared" si="69"/>
        <v>1</v>
      </c>
      <c r="AO371" s="33">
        <f t="shared" si="70"/>
        <v>1</v>
      </c>
      <c r="AP371" s="36"/>
      <c r="AR371" s="31">
        <f t="shared" si="71"/>
        <v>3525</v>
      </c>
      <c r="AS371" s="32">
        <f t="shared" si="72"/>
        <v>0.51</v>
      </c>
      <c r="AT371" s="37">
        <f t="shared" si="73"/>
        <v>1</v>
      </c>
      <c r="AU371" s="37">
        <f t="shared" si="74"/>
        <v>1</v>
      </c>
      <c r="AV371" s="33">
        <f t="shared" si="75"/>
        <v>1</v>
      </c>
      <c r="AW371" s="34" t="str">
        <f t="shared" si="76"/>
        <v>C3</v>
      </c>
      <c r="AY371" s="47">
        <v>3525</v>
      </c>
      <c r="AZ371" s="42">
        <v>0.57999999999999996</v>
      </c>
      <c r="BA371" s="42">
        <v>1</v>
      </c>
      <c r="BB371" s="42">
        <v>1</v>
      </c>
      <c r="BC371" s="42">
        <v>1</v>
      </c>
      <c r="BD371" s="46" t="s">
        <v>118</v>
      </c>
    </row>
    <row r="372" spans="1:56" x14ac:dyDescent="0.55000000000000004">
      <c r="A372">
        <v>3526</v>
      </c>
      <c r="B372" t="s">
        <v>73</v>
      </c>
      <c r="C372">
        <v>5.0999999999999997E-2</v>
      </c>
      <c r="D372">
        <v>0</v>
      </c>
      <c r="E372" s="6">
        <v>7.0833333333333331E-2</v>
      </c>
      <c r="F372">
        <v>1.19</v>
      </c>
      <c r="G372">
        <v>0.64</v>
      </c>
      <c r="H372">
        <v>0.57999999999999996</v>
      </c>
      <c r="J372">
        <v>3526</v>
      </c>
      <c r="K372" t="s">
        <v>73</v>
      </c>
      <c r="L372">
        <v>0.104</v>
      </c>
      <c r="M372">
        <v>0</v>
      </c>
      <c r="N372" s="6">
        <v>6.3888888888888884E-2</v>
      </c>
      <c r="O372">
        <v>1.5</v>
      </c>
      <c r="P372">
        <v>1.32</v>
      </c>
      <c r="Q372">
        <v>1</v>
      </c>
      <c r="S372">
        <v>3526</v>
      </c>
      <c r="T372" t="s">
        <v>73</v>
      </c>
      <c r="U372">
        <v>9.8000000000000004E-2</v>
      </c>
      <c r="V372">
        <v>0</v>
      </c>
      <c r="W372" s="6">
        <v>6.3194444444444442E-2</v>
      </c>
      <c r="X372">
        <v>1.44</v>
      </c>
      <c r="Y372">
        <v>1.24</v>
      </c>
      <c r="Z372">
        <v>1</v>
      </c>
      <c r="AB372">
        <v>3526</v>
      </c>
      <c r="AC372" t="s">
        <v>73</v>
      </c>
      <c r="AD372">
        <v>0.13100000000000001</v>
      </c>
      <c r="AE372">
        <v>0</v>
      </c>
      <c r="AF372" s="6">
        <v>6.1805555555555558E-2</v>
      </c>
      <c r="AG372">
        <v>1.86</v>
      </c>
      <c r="AH372">
        <v>1.67</v>
      </c>
      <c r="AI372">
        <v>1</v>
      </c>
      <c r="AK372" s="35">
        <f t="shared" si="66"/>
        <v>3526</v>
      </c>
      <c r="AL372" s="32">
        <f t="shared" si="67"/>
        <v>0.57999999999999996</v>
      </c>
      <c r="AM372" s="37">
        <f t="shared" si="68"/>
        <v>1</v>
      </c>
      <c r="AN372" s="37">
        <f t="shared" si="69"/>
        <v>1</v>
      </c>
      <c r="AO372" s="33">
        <f t="shared" si="70"/>
        <v>1</v>
      </c>
      <c r="AP372" s="36"/>
      <c r="AR372" s="31">
        <f t="shared" si="71"/>
        <v>3526</v>
      </c>
      <c r="AS372" s="32">
        <f t="shared" si="72"/>
        <v>0.57999999999999996</v>
      </c>
      <c r="AT372" s="37">
        <f t="shared" si="73"/>
        <v>1</v>
      </c>
      <c r="AU372" s="37">
        <f t="shared" si="74"/>
        <v>1</v>
      </c>
      <c r="AV372" s="33">
        <f t="shared" si="75"/>
        <v>1</v>
      </c>
      <c r="AW372" s="34" t="str">
        <f t="shared" si="76"/>
        <v>C3</v>
      </c>
      <c r="AY372" s="47">
        <v>3526</v>
      </c>
      <c r="AZ372" s="42">
        <v>0.65</v>
      </c>
      <c r="BA372" s="42">
        <v>1</v>
      </c>
      <c r="BB372" s="42">
        <v>1</v>
      </c>
      <c r="BC372" s="42">
        <v>1</v>
      </c>
      <c r="BD372" s="46" t="s">
        <v>118</v>
      </c>
    </row>
    <row r="373" spans="1:56" x14ac:dyDescent="0.55000000000000004">
      <c r="A373">
        <v>3527</v>
      </c>
      <c r="B373" t="s">
        <v>73</v>
      </c>
      <c r="C373">
        <v>3.6999999999999998E-2</v>
      </c>
      <c r="D373">
        <v>0</v>
      </c>
      <c r="E373" s="6">
        <v>7.6388888888888895E-2</v>
      </c>
      <c r="F373">
        <v>1.76</v>
      </c>
      <c r="G373">
        <v>0.28000000000000003</v>
      </c>
      <c r="H373">
        <v>0.45</v>
      </c>
      <c r="J373">
        <v>3527</v>
      </c>
      <c r="K373" t="s">
        <v>73</v>
      </c>
      <c r="L373">
        <v>0.11700000000000001</v>
      </c>
      <c r="M373">
        <v>0</v>
      </c>
      <c r="N373" s="6">
        <v>6.5277777777777782E-2</v>
      </c>
      <c r="O373">
        <v>2.39</v>
      </c>
      <c r="P373">
        <v>0.9</v>
      </c>
      <c r="Q373">
        <v>1</v>
      </c>
      <c r="S373">
        <v>3527</v>
      </c>
      <c r="T373" t="s">
        <v>73</v>
      </c>
      <c r="U373">
        <v>0.11700000000000001</v>
      </c>
      <c r="V373">
        <v>0</v>
      </c>
      <c r="W373" s="6">
        <v>6.5972222222222224E-2</v>
      </c>
      <c r="X373">
        <v>2.39</v>
      </c>
      <c r="Y373">
        <v>0.9</v>
      </c>
      <c r="Z373">
        <v>1</v>
      </c>
      <c r="AB373">
        <v>3527</v>
      </c>
      <c r="AC373" t="s">
        <v>73</v>
      </c>
      <c r="AD373">
        <v>0.13800000000000001</v>
      </c>
      <c r="AE373">
        <v>0</v>
      </c>
      <c r="AF373" s="6">
        <v>6.1111111111111116E-2</v>
      </c>
      <c r="AG373">
        <v>2.81</v>
      </c>
      <c r="AH373">
        <v>1.06</v>
      </c>
      <c r="AI373">
        <v>1</v>
      </c>
      <c r="AK373" s="35">
        <f t="shared" si="66"/>
        <v>3527</v>
      </c>
      <c r="AL373" s="32">
        <f t="shared" si="67"/>
        <v>0.45</v>
      </c>
      <c r="AM373" s="37">
        <f t="shared" si="68"/>
        <v>1</v>
      </c>
      <c r="AN373" s="37">
        <f t="shared" si="69"/>
        <v>1</v>
      </c>
      <c r="AO373" s="33">
        <f t="shared" si="70"/>
        <v>1</v>
      </c>
      <c r="AP373" s="36"/>
      <c r="AR373" s="31">
        <f t="shared" si="71"/>
        <v>3527</v>
      </c>
      <c r="AS373" s="32">
        <f t="shared" si="72"/>
        <v>0.45</v>
      </c>
      <c r="AT373" s="37">
        <f t="shared" si="73"/>
        <v>1</v>
      </c>
      <c r="AU373" s="37">
        <f t="shared" si="74"/>
        <v>1</v>
      </c>
      <c r="AV373" s="33">
        <f t="shared" si="75"/>
        <v>1</v>
      </c>
      <c r="AW373" s="34" t="str">
        <f t="shared" si="76"/>
        <v>C3</v>
      </c>
      <c r="AY373" s="47">
        <v>3527</v>
      </c>
      <c r="AZ373" s="42">
        <v>0.49</v>
      </c>
      <c r="BA373" s="42">
        <v>1</v>
      </c>
      <c r="BB373" s="42">
        <v>1</v>
      </c>
      <c r="BC373" s="42">
        <v>1</v>
      </c>
      <c r="BD373" s="46" t="s">
        <v>118</v>
      </c>
    </row>
    <row r="374" spans="1:56" x14ac:dyDescent="0.55000000000000004">
      <c r="A374">
        <v>3528</v>
      </c>
      <c r="B374" t="s">
        <v>73</v>
      </c>
      <c r="C374">
        <v>9.4E-2</v>
      </c>
      <c r="D374">
        <v>0</v>
      </c>
      <c r="E374" s="6">
        <v>7.3611111111111113E-2</v>
      </c>
      <c r="F374">
        <v>4.55</v>
      </c>
      <c r="G374">
        <v>0.43</v>
      </c>
      <c r="H374">
        <v>0.33</v>
      </c>
      <c r="J374">
        <v>3528</v>
      </c>
      <c r="K374" t="s">
        <v>73</v>
      </c>
      <c r="L374">
        <v>0.188</v>
      </c>
      <c r="M374">
        <v>0</v>
      </c>
      <c r="N374" s="6">
        <v>6.5972222222222224E-2</v>
      </c>
      <c r="O374">
        <v>4.88</v>
      </c>
      <c r="P374">
        <v>0.86</v>
      </c>
      <c r="Q374">
        <v>0.59</v>
      </c>
      <c r="S374">
        <v>3528</v>
      </c>
      <c r="T374" t="s">
        <v>73</v>
      </c>
      <c r="U374">
        <v>0.188</v>
      </c>
      <c r="V374">
        <v>0</v>
      </c>
      <c r="W374" s="6">
        <v>8.6805555555555566E-2</v>
      </c>
      <c r="X374">
        <v>4.95</v>
      </c>
      <c r="Y374">
        <v>0.86</v>
      </c>
      <c r="Z374">
        <v>0.59</v>
      </c>
      <c r="AB374">
        <v>3528</v>
      </c>
      <c r="AC374" t="s">
        <v>73</v>
      </c>
      <c r="AD374">
        <v>0.189</v>
      </c>
      <c r="AE374">
        <v>0</v>
      </c>
      <c r="AF374" s="6">
        <v>6.25E-2</v>
      </c>
      <c r="AG374">
        <v>4.95</v>
      </c>
      <c r="AH374">
        <v>0.87</v>
      </c>
      <c r="AI374">
        <v>0.59</v>
      </c>
      <c r="AK374" s="35">
        <f t="shared" si="66"/>
        <v>3528</v>
      </c>
      <c r="AL374" s="32">
        <f t="shared" si="67"/>
        <v>0.33</v>
      </c>
      <c r="AM374" s="37">
        <f t="shared" si="68"/>
        <v>0.59</v>
      </c>
      <c r="AN374" s="37">
        <f t="shared" si="69"/>
        <v>0.59</v>
      </c>
      <c r="AO374" s="33">
        <f t="shared" si="70"/>
        <v>0.59</v>
      </c>
      <c r="AP374" s="36"/>
      <c r="AR374" s="31">
        <f t="shared" si="71"/>
        <v>3528</v>
      </c>
      <c r="AS374" s="32">
        <f t="shared" si="72"/>
        <v>0.33</v>
      </c>
      <c r="AT374" s="37">
        <f t="shared" si="73"/>
        <v>0.59</v>
      </c>
      <c r="AU374" s="37">
        <f t="shared" si="74"/>
        <v>0.59</v>
      </c>
      <c r="AV374" s="33">
        <f t="shared" si="75"/>
        <v>0.59</v>
      </c>
      <c r="AW374" s="34" t="str">
        <f t="shared" si="76"/>
        <v>C2</v>
      </c>
      <c r="AY374" s="47">
        <v>3528</v>
      </c>
      <c r="AZ374" s="42">
        <v>0.37</v>
      </c>
      <c r="BA374" s="42">
        <v>0.59</v>
      </c>
      <c r="BB374" s="42">
        <v>0.59</v>
      </c>
      <c r="BC374" s="42">
        <v>0.6</v>
      </c>
      <c r="BD374" s="46" t="s">
        <v>116</v>
      </c>
    </row>
    <row r="375" spans="1:56" x14ac:dyDescent="0.55000000000000004">
      <c r="A375">
        <v>3529</v>
      </c>
      <c r="B375" t="s">
        <v>73</v>
      </c>
      <c r="C375">
        <v>0.02</v>
      </c>
      <c r="D375">
        <v>0</v>
      </c>
      <c r="E375" s="6">
        <v>7.9861111111111105E-2</v>
      </c>
      <c r="F375">
        <v>0.69</v>
      </c>
      <c r="G375">
        <v>7.92</v>
      </c>
      <c r="H375">
        <v>0.57999999999999996</v>
      </c>
      <c r="J375">
        <v>3529</v>
      </c>
      <c r="K375" t="s">
        <v>73</v>
      </c>
      <c r="L375">
        <v>7.9000000000000001E-2</v>
      </c>
      <c r="M375">
        <v>0</v>
      </c>
      <c r="N375" s="6">
        <v>6.5972222222222224E-2</v>
      </c>
      <c r="O375">
        <v>1.64</v>
      </c>
      <c r="P375">
        <v>30.72</v>
      </c>
      <c r="Q375">
        <v>0.94</v>
      </c>
      <c r="S375">
        <v>3529</v>
      </c>
      <c r="T375" t="s">
        <v>73</v>
      </c>
      <c r="U375">
        <v>0.13</v>
      </c>
      <c r="V375">
        <v>0</v>
      </c>
      <c r="W375" s="6">
        <v>8.6805555555555566E-2</v>
      </c>
      <c r="X375">
        <v>2.65</v>
      </c>
      <c r="Y375">
        <v>50.66</v>
      </c>
      <c r="Z375">
        <v>1</v>
      </c>
      <c r="AB375">
        <v>3529</v>
      </c>
      <c r="AC375" t="s">
        <v>73</v>
      </c>
      <c r="AD375">
        <v>0.155</v>
      </c>
      <c r="AE375">
        <v>0</v>
      </c>
      <c r="AF375" s="6">
        <v>6.5972222222222224E-2</v>
      </c>
      <c r="AG375">
        <v>3.16</v>
      </c>
      <c r="AH375">
        <v>60.43</v>
      </c>
      <c r="AI375">
        <v>1</v>
      </c>
      <c r="AK375" s="35">
        <f t="shared" si="66"/>
        <v>3529</v>
      </c>
      <c r="AL375" s="32">
        <f t="shared" si="67"/>
        <v>0.57999999999999996</v>
      </c>
      <c r="AM375" s="37">
        <f t="shared" si="68"/>
        <v>0.94</v>
      </c>
      <c r="AN375" s="37">
        <f t="shared" si="69"/>
        <v>1</v>
      </c>
      <c r="AO375" s="33">
        <f t="shared" si="70"/>
        <v>1</v>
      </c>
      <c r="AP375" s="36"/>
      <c r="AR375" s="31">
        <f t="shared" si="71"/>
        <v>3529</v>
      </c>
      <c r="AS375" s="32">
        <f t="shared" si="72"/>
        <v>0.57999999999999996</v>
      </c>
      <c r="AT375" s="37">
        <f t="shared" si="73"/>
        <v>0.94</v>
      </c>
      <c r="AU375" s="37">
        <f t="shared" si="74"/>
        <v>1</v>
      </c>
      <c r="AV375" s="33">
        <f t="shared" si="75"/>
        <v>1</v>
      </c>
      <c r="AW375" s="34" t="str">
        <f t="shared" si="76"/>
        <v>C3</v>
      </c>
      <c r="AY375" s="47">
        <v>3529</v>
      </c>
      <c r="AZ375" s="42">
        <v>0.61</v>
      </c>
      <c r="BA375" s="42">
        <v>0.98</v>
      </c>
      <c r="BB375" s="42">
        <v>1</v>
      </c>
      <c r="BC375" s="42">
        <v>1</v>
      </c>
      <c r="BD375" s="46" t="s">
        <v>118</v>
      </c>
    </row>
    <row r="376" spans="1:56" x14ac:dyDescent="0.55000000000000004">
      <c r="A376">
        <v>3530</v>
      </c>
      <c r="B376" t="s">
        <v>73</v>
      </c>
      <c r="C376">
        <v>2.8000000000000001E-2</v>
      </c>
      <c r="D376">
        <v>0</v>
      </c>
      <c r="E376" s="6">
        <v>7.7083333333333337E-2</v>
      </c>
      <c r="F376">
        <v>2.34</v>
      </c>
      <c r="G376">
        <v>0.11</v>
      </c>
      <c r="H376">
        <v>0.28999999999999998</v>
      </c>
      <c r="J376">
        <v>3530</v>
      </c>
      <c r="K376" t="s">
        <v>73</v>
      </c>
      <c r="L376">
        <v>0.106</v>
      </c>
      <c r="M376">
        <v>0</v>
      </c>
      <c r="N376" s="6">
        <v>6.5972222222222224E-2</v>
      </c>
      <c r="O376">
        <v>3.07</v>
      </c>
      <c r="P376">
        <v>0.42</v>
      </c>
      <c r="Q376">
        <v>0.73</v>
      </c>
      <c r="S376">
        <v>3530</v>
      </c>
      <c r="T376" t="s">
        <v>73</v>
      </c>
      <c r="U376">
        <v>0.16900000000000001</v>
      </c>
      <c r="V376">
        <v>0</v>
      </c>
      <c r="W376" s="6">
        <v>8.6805555555555566E-2</v>
      </c>
      <c r="X376">
        <v>4.0199999999999996</v>
      </c>
      <c r="Y376">
        <v>0.67</v>
      </c>
      <c r="Z376">
        <v>0.8</v>
      </c>
      <c r="AB376">
        <v>3530</v>
      </c>
      <c r="AC376" t="s">
        <v>73</v>
      </c>
      <c r="AD376">
        <v>0.22</v>
      </c>
      <c r="AE376">
        <v>0</v>
      </c>
      <c r="AF376" s="6">
        <v>6.5972222222222224E-2</v>
      </c>
      <c r="AG376">
        <v>4.8899999999999997</v>
      </c>
      <c r="AH376">
        <v>0.87</v>
      </c>
      <c r="AI376">
        <v>0.86</v>
      </c>
      <c r="AK376" s="35">
        <f t="shared" si="66"/>
        <v>3530</v>
      </c>
      <c r="AL376" s="32">
        <f t="shared" si="67"/>
        <v>0.28999999999999998</v>
      </c>
      <c r="AM376" s="37">
        <f t="shared" si="68"/>
        <v>0.73</v>
      </c>
      <c r="AN376" s="37">
        <f t="shared" si="69"/>
        <v>0.8</v>
      </c>
      <c r="AO376" s="33">
        <f t="shared" si="70"/>
        <v>0.86</v>
      </c>
      <c r="AP376" s="36"/>
      <c r="AR376" s="31">
        <f t="shared" si="71"/>
        <v>3530</v>
      </c>
      <c r="AS376" s="32">
        <f t="shared" si="72"/>
        <v>0.28999999999999998</v>
      </c>
      <c r="AT376" s="37">
        <f t="shared" si="73"/>
        <v>0.73</v>
      </c>
      <c r="AU376" s="37">
        <f t="shared" si="74"/>
        <v>0.8</v>
      </c>
      <c r="AV376" s="33">
        <f t="shared" si="75"/>
        <v>0.86</v>
      </c>
      <c r="AW376" s="34" t="str">
        <f t="shared" si="76"/>
        <v>C3</v>
      </c>
      <c r="AY376" s="47">
        <v>3530</v>
      </c>
      <c r="AZ376" s="42">
        <v>0.31</v>
      </c>
      <c r="BA376" s="42">
        <v>0.76</v>
      </c>
      <c r="BB376" s="42">
        <v>0.87</v>
      </c>
      <c r="BC376" s="42">
        <v>0.93</v>
      </c>
      <c r="BD376" s="46" t="s">
        <v>118</v>
      </c>
    </row>
    <row r="377" spans="1:56" x14ac:dyDescent="0.55000000000000004">
      <c r="A377">
        <v>3531</v>
      </c>
      <c r="B377" t="s">
        <v>73</v>
      </c>
      <c r="C377">
        <v>1.2999999999999999E-2</v>
      </c>
      <c r="D377">
        <v>0</v>
      </c>
      <c r="E377" s="6">
        <v>7.9861111111111105E-2</v>
      </c>
      <c r="F377">
        <v>0.64</v>
      </c>
      <c r="G377">
        <v>0.24</v>
      </c>
      <c r="H377">
        <v>0.6</v>
      </c>
      <c r="J377">
        <v>3531</v>
      </c>
      <c r="K377" t="s">
        <v>73</v>
      </c>
      <c r="L377">
        <v>4.9000000000000002E-2</v>
      </c>
      <c r="M377">
        <v>0</v>
      </c>
      <c r="N377" s="6">
        <v>6.9444444444444434E-2</v>
      </c>
      <c r="O377">
        <v>1.57</v>
      </c>
      <c r="P377">
        <v>0.95</v>
      </c>
      <c r="Q377">
        <v>1</v>
      </c>
      <c r="S377">
        <v>3531</v>
      </c>
      <c r="T377" t="s">
        <v>73</v>
      </c>
      <c r="U377">
        <v>8.5999999999999993E-2</v>
      </c>
      <c r="V377">
        <v>0</v>
      </c>
      <c r="W377" s="6">
        <v>8.6805555555555566E-2</v>
      </c>
      <c r="X377">
        <v>2.74</v>
      </c>
      <c r="Y377">
        <v>1.65</v>
      </c>
      <c r="Z377">
        <v>1</v>
      </c>
      <c r="AB377">
        <v>3531</v>
      </c>
      <c r="AC377" t="s">
        <v>73</v>
      </c>
      <c r="AD377">
        <v>8.6999999999999994E-2</v>
      </c>
      <c r="AE377">
        <v>0</v>
      </c>
      <c r="AF377" s="6">
        <v>7.2222222222222229E-2</v>
      </c>
      <c r="AG377">
        <v>2.78</v>
      </c>
      <c r="AH377">
        <v>1.68</v>
      </c>
      <c r="AI377">
        <v>1</v>
      </c>
      <c r="AK377" s="35">
        <f t="shared" si="66"/>
        <v>3531</v>
      </c>
      <c r="AL377" s="32">
        <f t="shared" si="67"/>
        <v>0.6</v>
      </c>
      <c r="AM377" s="37">
        <f t="shared" si="68"/>
        <v>1</v>
      </c>
      <c r="AN377" s="37">
        <f t="shared" si="69"/>
        <v>1</v>
      </c>
      <c r="AO377" s="33">
        <f t="shared" si="70"/>
        <v>1</v>
      </c>
      <c r="AP377" s="36"/>
      <c r="AR377" s="31">
        <f t="shared" si="71"/>
        <v>3531</v>
      </c>
      <c r="AS377" s="32">
        <f t="shared" si="72"/>
        <v>0.6</v>
      </c>
      <c r="AT377" s="37">
        <f t="shared" si="73"/>
        <v>1</v>
      </c>
      <c r="AU377" s="37">
        <f t="shared" si="74"/>
        <v>1</v>
      </c>
      <c r="AV377" s="33">
        <f t="shared" si="75"/>
        <v>1</v>
      </c>
      <c r="AW377" s="34" t="str">
        <f t="shared" si="76"/>
        <v>C3</v>
      </c>
      <c r="AY377" s="47">
        <v>3531</v>
      </c>
      <c r="AZ377" s="42">
        <v>0.64</v>
      </c>
      <c r="BA377" s="42">
        <v>1</v>
      </c>
      <c r="BB377" s="42">
        <v>1</v>
      </c>
      <c r="BC377" s="42">
        <v>1</v>
      </c>
      <c r="BD377" s="46" t="s">
        <v>118</v>
      </c>
    </row>
    <row r="378" spans="1:56" x14ac:dyDescent="0.55000000000000004">
      <c r="A378">
        <v>3532</v>
      </c>
      <c r="B378" t="s">
        <v>73</v>
      </c>
      <c r="C378">
        <v>7.0000000000000001E-3</v>
      </c>
      <c r="D378">
        <v>0</v>
      </c>
      <c r="E378" s="6">
        <v>7.6388888888888895E-2</v>
      </c>
      <c r="F378">
        <v>1.17</v>
      </c>
      <c r="G378">
        <v>0.11</v>
      </c>
      <c r="H378">
        <v>0.25</v>
      </c>
      <c r="J378">
        <v>3532</v>
      </c>
      <c r="K378" t="s">
        <v>73</v>
      </c>
      <c r="L378">
        <v>2.8000000000000001E-2</v>
      </c>
      <c r="M378">
        <v>0</v>
      </c>
      <c r="N378" s="6">
        <v>6.5972222222222224E-2</v>
      </c>
      <c r="O378">
        <v>1.46</v>
      </c>
      <c r="P378">
        <v>0.43</v>
      </c>
      <c r="Q378">
        <v>0.82</v>
      </c>
      <c r="S378">
        <v>3532</v>
      </c>
      <c r="T378" t="s">
        <v>73</v>
      </c>
      <c r="U378">
        <v>4.3999999999999997E-2</v>
      </c>
      <c r="V378">
        <v>0</v>
      </c>
      <c r="W378" s="6">
        <v>8.6805555555555566E-2</v>
      </c>
      <c r="X378">
        <v>1.42</v>
      </c>
      <c r="Y378">
        <v>0.68</v>
      </c>
      <c r="Z378">
        <v>1</v>
      </c>
      <c r="AB378">
        <v>3532</v>
      </c>
      <c r="AC378" t="s">
        <v>73</v>
      </c>
      <c r="AD378">
        <v>4.7E-2</v>
      </c>
      <c r="AE378">
        <v>0</v>
      </c>
      <c r="AF378" s="6">
        <v>6.1805555555555558E-2</v>
      </c>
      <c r="AG378">
        <v>1.53</v>
      </c>
      <c r="AH378">
        <v>0.72</v>
      </c>
      <c r="AI378">
        <v>1</v>
      </c>
      <c r="AK378" s="35">
        <f t="shared" si="66"/>
        <v>3532</v>
      </c>
      <c r="AL378" s="32">
        <f t="shared" si="67"/>
        <v>0.25</v>
      </c>
      <c r="AM378" s="37">
        <f t="shared" si="68"/>
        <v>0.82</v>
      </c>
      <c r="AN378" s="37">
        <f t="shared" si="69"/>
        <v>1</v>
      </c>
      <c r="AO378" s="33">
        <f t="shared" si="70"/>
        <v>1</v>
      </c>
      <c r="AP378" s="36"/>
      <c r="AR378" s="31">
        <f t="shared" si="71"/>
        <v>3532</v>
      </c>
      <c r="AS378" s="32">
        <f t="shared" si="72"/>
        <v>0.25</v>
      </c>
      <c r="AT378" s="37">
        <f t="shared" si="73"/>
        <v>0.82</v>
      </c>
      <c r="AU378" s="37">
        <f t="shared" si="74"/>
        <v>1</v>
      </c>
      <c r="AV378" s="33">
        <f t="shared" si="75"/>
        <v>1</v>
      </c>
      <c r="AW378" s="34" t="str">
        <f t="shared" si="76"/>
        <v>C3</v>
      </c>
      <c r="AY378" s="47">
        <v>3532</v>
      </c>
      <c r="AZ378" s="42">
        <v>0.27</v>
      </c>
      <c r="BA378" s="42">
        <v>1</v>
      </c>
      <c r="BB378" s="42">
        <v>1</v>
      </c>
      <c r="BC378" s="42">
        <v>1</v>
      </c>
      <c r="BD378" s="46" t="s">
        <v>118</v>
      </c>
    </row>
    <row r="379" spans="1:56" x14ac:dyDescent="0.55000000000000004">
      <c r="A379">
        <v>3533</v>
      </c>
      <c r="B379" t="s">
        <v>73</v>
      </c>
      <c r="C379">
        <v>5.0000000000000001E-3</v>
      </c>
      <c r="D379">
        <v>0</v>
      </c>
      <c r="E379" s="6">
        <v>7.6388888888888895E-2</v>
      </c>
      <c r="F379">
        <v>0.99</v>
      </c>
      <c r="G379">
        <v>0.03</v>
      </c>
      <c r="H379">
        <v>0.12</v>
      </c>
      <c r="J379">
        <v>3533</v>
      </c>
      <c r="K379" t="s">
        <v>73</v>
      </c>
      <c r="L379">
        <v>1.9E-2</v>
      </c>
      <c r="M379">
        <v>0</v>
      </c>
      <c r="N379" s="6">
        <v>6.5972222222222224E-2</v>
      </c>
      <c r="O379">
        <v>1.34</v>
      </c>
      <c r="P379">
        <v>0.12</v>
      </c>
      <c r="Q379">
        <v>0.28000000000000003</v>
      </c>
      <c r="S379">
        <v>3533</v>
      </c>
      <c r="T379" t="s">
        <v>73</v>
      </c>
      <c r="U379">
        <v>2.5999999999999999E-2</v>
      </c>
      <c r="V379">
        <v>0</v>
      </c>
      <c r="W379" s="6">
        <v>8.6805555555555566E-2</v>
      </c>
      <c r="X379">
        <v>1.29</v>
      </c>
      <c r="Y379">
        <v>0.17</v>
      </c>
      <c r="Z379">
        <v>0.37</v>
      </c>
      <c r="AB379">
        <v>3533</v>
      </c>
      <c r="AC379" t="s">
        <v>73</v>
      </c>
      <c r="AD379">
        <v>4.7E-2</v>
      </c>
      <c r="AE379">
        <v>0</v>
      </c>
      <c r="AF379" s="6">
        <v>6.5972222222222224E-2</v>
      </c>
      <c r="AG379">
        <v>1.48</v>
      </c>
      <c r="AH379">
        <v>0.3</v>
      </c>
      <c r="AI379">
        <v>0.69</v>
      </c>
      <c r="AK379" s="35">
        <f t="shared" si="66"/>
        <v>3533</v>
      </c>
      <c r="AL379" s="32">
        <f t="shared" si="67"/>
        <v>0.12</v>
      </c>
      <c r="AM379" s="37">
        <f t="shared" si="68"/>
        <v>0.28000000000000003</v>
      </c>
      <c r="AN379" s="37">
        <f t="shared" si="69"/>
        <v>0.37</v>
      </c>
      <c r="AO379" s="33">
        <f t="shared" si="70"/>
        <v>0.69</v>
      </c>
      <c r="AP379" s="36"/>
      <c r="AR379" s="31">
        <f t="shared" si="71"/>
        <v>3533</v>
      </c>
      <c r="AS379" s="32">
        <f t="shared" si="72"/>
        <v>0.12</v>
      </c>
      <c r="AT379" s="37">
        <f t="shared" si="73"/>
        <v>0.28000000000000003</v>
      </c>
      <c r="AU379" s="37">
        <f t="shared" si="74"/>
        <v>0.37</v>
      </c>
      <c r="AV379" s="33">
        <f t="shared" si="75"/>
        <v>0.69</v>
      </c>
      <c r="AW379" s="34" t="str">
        <f t="shared" si="76"/>
        <v>C2</v>
      </c>
      <c r="AY379" s="47">
        <v>3533</v>
      </c>
      <c r="AZ379" s="42">
        <v>0.12</v>
      </c>
      <c r="BA379" s="42">
        <v>0.34</v>
      </c>
      <c r="BB379" s="42">
        <v>0.7</v>
      </c>
      <c r="BC379" s="42">
        <v>0.75</v>
      </c>
      <c r="BD379" s="46" t="s">
        <v>116</v>
      </c>
    </row>
    <row r="380" spans="1:56" x14ac:dyDescent="0.55000000000000004">
      <c r="A380">
        <v>3534</v>
      </c>
      <c r="B380" t="s">
        <v>73</v>
      </c>
      <c r="C380">
        <v>1.2E-2</v>
      </c>
      <c r="D380">
        <v>0</v>
      </c>
      <c r="E380" s="6">
        <v>7.6388888888888895E-2</v>
      </c>
      <c r="F380">
        <v>1.01</v>
      </c>
      <c r="G380">
        <v>0.11</v>
      </c>
      <c r="H380">
        <v>0.23</v>
      </c>
      <c r="J380">
        <v>3534</v>
      </c>
      <c r="K380" t="s">
        <v>73</v>
      </c>
      <c r="L380">
        <v>0.05</v>
      </c>
      <c r="M380">
        <v>0</v>
      </c>
      <c r="N380" s="6">
        <v>6.5972222222222224E-2</v>
      </c>
      <c r="O380">
        <v>1.49</v>
      </c>
      <c r="P380">
        <v>0.47</v>
      </c>
      <c r="Q380">
        <v>0.48</v>
      </c>
      <c r="S380">
        <v>3534</v>
      </c>
      <c r="T380" t="s">
        <v>73</v>
      </c>
      <c r="U380">
        <v>7.5999999999999998E-2</v>
      </c>
      <c r="V380">
        <v>0</v>
      </c>
      <c r="W380" s="6">
        <v>8.6805555555555566E-2</v>
      </c>
      <c r="X380">
        <v>1.64</v>
      </c>
      <c r="Y380">
        <v>0.71</v>
      </c>
      <c r="Z380">
        <v>0.62</v>
      </c>
      <c r="AB380">
        <v>3534</v>
      </c>
      <c r="AC380" t="s">
        <v>73</v>
      </c>
      <c r="AD380">
        <v>0.127</v>
      </c>
      <c r="AE380">
        <v>0</v>
      </c>
      <c r="AF380" s="6">
        <v>6.5972222222222224E-2</v>
      </c>
      <c r="AG380">
        <v>1.84</v>
      </c>
      <c r="AH380">
        <v>1.19</v>
      </c>
      <c r="AI380">
        <v>0.95</v>
      </c>
      <c r="AK380" s="35">
        <f t="shared" si="66"/>
        <v>3534</v>
      </c>
      <c r="AL380" s="32">
        <f t="shared" si="67"/>
        <v>0.23</v>
      </c>
      <c r="AM380" s="37">
        <f t="shared" si="68"/>
        <v>0.48</v>
      </c>
      <c r="AN380" s="37">
        <f t="shared" si="69"/>
        <v>0.62</v>
      </c>
      <c r="AO380" s="33">
        <f t="shared" si="70"/>
        <v>0.95</v>
      </c>
      <c r="AP380" s="36"/>
      <c r="AR380" s="31">
        <f t="shared" si="71"/>
        <v>3534</v>
      </c>
      <c r="AS380" s="32">
        <f t="shared" si="72"/>
        <v>0.23</v>
      </c>
      <c r="AT380" s="37">
        <f t="shared" si="73"/>
        <v>0.48</v>
      </c>
      <c r="AU380" s="37">
        <f t="shared" si="74"/>
        <v>0.62</v>
      </c>
      <c r="AV380" s="33">
        <f t="shared" si="75"/>
        <v>0.95</v>
      </c>
      <c r="AW380" s="34" t="str">
        <f t="shared" si="76"/>
        <v>C3</v>
      </c>
      <c r="AY380" s="47">
        <v>3534</v>
      </c>
      <c r="AZ380" s="42">
        <v>0.24</v>
      </c>
      <c r="BA380" s="42">
        <v>0.56999999999999995</v>
      </c>
      <c r="BB380" s="42">
        <v>0.96</v>
      </c>
      <c r="BC380" s="42">
        <v>0.98</v>
      </c>
      <c r="BD380" s="46" t="s">
        <v>118</v>
      </c>
    </row>
    <row r="381" spans="1:56" x14ac:dyDescent="0.55000000000000004">
      <c r="A381">
        <v>3535</v>
      </c>
      <c r="B381" t="s">
        <v>73</v>
      </c>
      <c r="C381">
        <v>1.9E-2</v>
      </c>
      <c r="D381">
        <v>0</v>
      </c>
      <c r="E381" s="6">
        <v>7.6388888888888895E-2</v>
      </c>
      <c r="F381">
        <v>2.35</v>
      </c>
      <c r="G381">
        <v>0.03</v>
      </c>
      <c r="H381">
        <v>0.12</v>
      </c>
      <c r="J381">
        <v>3535</v>
      </c>
      <c r="K381" t="s">
        <v>73</v>
      </c>
      <c r="L381">
        <v>0.08</v>
      </c>
      <c r="M381">
        <v>0</v>
      </c>
      <c r="N381" s="6">
        <v>6.5972222222222224E-2</v>
      </c>
      <c r="O381">
        <v>3.32</v>
      </c>
      <c r="P381">
        <v>0.12</v>
      </c>
      <c r="Q381">
        <v>0.25</v>
      </c>
      <c r="S381">
        <v>3535</v>
      </c>
      <c r="T381" t="s">
        <v>73</v>
      </c>
      <c r="U381">
        <v>0.11</v>
      </c>
      <c r="V381">
        <v>0</v>
      </c>
      <c r="W381" s="6">
        <v>8.6805555555555566E-2</v>
      </c>
      <c r="X381">
        <v>3.7</v>
      </c>
      <c r="Y381">
        <v>0.17</v>
      </c>
      <c r="Z381">
        <v>0.28999999999999998</v>
      </c>
      <c r="AB381">
        <v>3535</v>
      </c>
      <c r="AC381" t="s">
        <v>73</v>
      </c>
      <c r="AD381">
        <v>0.193</v>
      </c>
      <c r="AE381">
        <v>0</v>
      </c>
      <c r="AF381" s="6">
        <v>6.5972222222222224E-2</v>
      </c>
      <c r="AG381">
        <v>4.1900000000000004</v>
      </c>
      <c r="AH381">
        <v>0.28999999999999998</v>
      </c>
      <c r="AI381">
        <v>0.39</v>
      </c>
      <c r="AK381" s="35">
        <f t="shared" si="66"/>
        <v>3535</v>
      </c>
      <c r="AL381" s="32">
        <f t="shared" si="67"/>
        <v>0.12</v>
      </c>
      <c r="AM381" s="37">
        <f t="shared" si="68"/>
        <v>0.25</v>
      </c>
      <c r="AN381" s="37">
        <f t="shared" si="69"/>
        <v>0.28999999999999998</v>
      </c>
      <c r="AO381" s="33">
        <f t="shared" si="70"/>
        <v>0.39</v>
      </c>
      <c r="AP381" s="36"/>
      <c r="AR381" s="31">
        <f t="shared" si="71"/>
        <v>3535</v>
      </c>
      <c r="AS381" s="32">
        <f t="shared" si="72"/>
        <v>0.12</v>
      </c>
      <c r="AT381" s="37">
        <f t="shared" si="73"/>
        <v>0.25</v>
      </c>
      <c r="AU381" s="37">
        <f t="shared" si="74"/>
        <v>0.28999999999999998</v>
      </c>
      <c r="AV381" s="33">
        <f t="shared" si="75"/>
        <v>0.39</v>
      </c>
      <c r="AW381" s="34" t="str">
        <f t="shared" si="76"/>
        <v>C2</v>
      </c>
      <c r="AY381" s="47">
        <v>3535</v>
      </c>
      <c r="AZ381" s="42">
        <v>0.13</v>
      </c>
      <c r="BA381" s="42">
        <v>0.28999999999999998</v>
      </c>
      <c r="BB381" s="42">
        <v>0.42</v>
      </c>
      <c r="BC381" s="42">
        <v>0.47</v>
      </c>
      <c r="BD381" s="46" t="s">
        <v>116</v>
      </c>
    </row>
    <row r="382" spans="1:56" x14ac:dyDescent="0.55000000000000004">
      <c r="A382">
        <v>3536</v>
      </c>
      <c r="B382" t="s">
        <v>73</v>
      </c>
      <c r="C382">
        <v>2.4E-2</v>
      </c>
      <c r="D382">
        <v>0</v>
      </c>
      <c r="E382" s="6">
        <v>7.2916666666666671E-2</v>
      </c>
      <c r="F382">
        <v>2.2400000000000002</v>
      </c>
      <c r="G382">
        <v>0.04</v>
      </c>
      <c r="H382">
        <v>0.14000000000000001</v>
      </c>
      <c r="J382">
        <v>3536</v>
      </c>
      <c r="K382" t="s">
        <v>73</v>
      </c>
      <c r="L382">
        <v>9.9000000000000005E-2</v>
      </c>
      <c r="M382">
        <v>0</v>
      </c>
      <c r="N382" s="6">
        <v>6.5972222222222224E-2</v>
      </c>
      <c r="O382">
        <v>3.24</v>
      </c>
      <c r="P382">
        <v>0.18</v>
      </c>
      <c r="Q382">
        <v>0.28999999999999998</v>
      </c>
      <c r="S382">
        <v>3536</v>
      </c>
      <c r="T382" t="s">
        <v>73</v>
      </c>
      <c r="U382">
        <v>0.128</v>
      </c>
      <c r="V382">
        <v>0</v>
      </c>
      <c r="W382" s="6">
        <v>8.6805555555555566E-2</v>
      </c>
      <c r="X382">
        <v>3.41</v>
      </c>
      <c r="Y382">
        <v>0.23</v>
      </c>
      <c r="Z382">
        <v>0.34</v>
      </c>
      <c r="AB382">
        <v>3536</v>
      </c>
      <c r="AC382" t="s">
        <v>73</v>
      </c>
      <c r="AD382">
        <v>0.23100000000000001</v>
      </c>
      <c r="AE382">
        <v>0</v>
      </c>
      <c r="AF382" s="6">
        <v>6.5972222222222224E-2</v>
      </c>
      <c r="AG382">
        <v>4.13</v>
      </c>
      <c r="AH382">
        <v>0.41</v>
      </c>
      <c r="AI382">
        <v>0.46</v>
      </c>
      <c r="AK382" s="35">
        <f t="shared" si="66"/>
        <v>3536</v>
      </c>
      <c r="AL382" s="32">
        <f t="shared" si="67"/>
        <v>0.14000000000000001</v>
      </c>
      <c r="AM382" s="37">
        <f t="shared" si="68"/>
        <v>0.28999999999999998</v>
      </c>
      <c r="AN382" s="37">
        <f t="shared" si="69"/>
        <v>0.34</v>
      </c>
      <c r="AO382" s="33">
        <f t="shared" si="70"/>
        <v>0.46</v>
      </c>
      <c r="AP382" s="36"/>
      <c r="AR382" s="31">
        <f t="shared" si="71"/>
        <v>3536</v>
      </c>
      <c r="AS382" s="32">
        <f t="shared" si="72"/>
        <v>0.14000000000000001</v>
      </c>
      <c r="AT382" s="37">
        <f t="shared" si="73"/>
        <v>0.28999999999999998</v>
      </c>
      <c r="AU382" s="37">
        <f t="shared" si="74"/>
        <v>0.34</v>
      </c>
      <c r="AV382" s="33">
        <f t="shared" si="75"/>
        <v>0.46</v>
      </c>
      <c r="AW382" s="34" t="str">
        <f t="shared" si="76"/>
        <v>C2</v>
      </c>
      <c r="AY382" s="47">
        <v>3536</v>
      </c>
      <c r="AZ382" s="42">
        <v>0.15</v>
      </c>
      <c r="BA382" s="42">
        <v>0.34</v>
      </c>
      <c r="BB382" s="42">
        <v>0.49</v>
      </c>
      <c r="BC382" s="42">
        <v>0.54</v>
      </c>
      <c r="BD382" s="46" t="s">
        <v>116</v>
      </c>
    </row>
    <row r="383" spans="1:56" x14ac:dyDescent="0.55000000000000004">
      <c r="A383">
        <v>3537</v>
      </c>
      <c r="B383" t="s">
        <v>73</v>
      </c>
      <c r="C383">
        <v>1.4E-2</v>
      </c>
      <c r="D383">
        <v>0</v>
      </c>
      <c r="E383" s="6">
        <v>7.6388888888888895E-2</v>
      </c>
      <c r="F383">
        <v>4.67</v>
      </c>
      <c r="G383">
        <v>0.02</v>
      </c>
      <c r="H383">
        <v>0.09</v>
      </c>
      <c r="J383">
        <v>3537</v>
      </c>
      <c r="K383" t="s">
        <v>73</v>
      </c>
      <c r="L383">
        <v>4.5999999999999999E-2</v>
      </c>
      <c r="M383">
        <v>0</v>
      </c>
      <c r="N383" s="6">
        <v>6.5972222222222224E-2</v>
      </c>
      <c r="O383">
        <v>6.67</v>
      </c>
      <c r="P383">
        <v>0.05</v>
      </c>
      <c r="Q383">
        <v>0.15</v>
      </c>
      <c r="S383">
        <v>3537</v>
      </c>
      <c r="T383" t="s">
        <v>73</v>
      </c>
      <c r="U383">
        <v>7.2999999999999995E-2</v>
      </c>
      <c r="V383">
        <v>0</v>
      </c>
      <c r="W383" s="6">
        <v>8.6805555555555566E-2</v>
      </c>
      <c r="X383">
        <v>7.62</v>
      </c>
      <c r="Y383">
        <v>0.08</v>
      </c>
      <c r="Z383">
        <v>0.19</v>
      </c>
      <c r="AB383">
        <v>3537</v>
      </c>
      <c r="AC383" t="s">
        <v>73</v>
      </c>
      <c r="AD383">
        <v>8.2000000000000003E-2</v>
      </c>
      <c r="AE383">
        <v>0</v>
      </c>
      <c r="AF383" s="6">
        <v>6.25E-2</v>
      </c>
      <c r="AG383">
        <v>7.88</v>
      </c>
      <c r="AH383">
        <v>0.09</v>
      </c>
      <c r="AI383">
        <v>0.2</v>
      </c>
      <c r="AK383" s="35">
        <f t="shared" si="66"/>
        <v>3537</v>
      </c>
      <c r="AL383" s="32">
        <f t="shared" si="67"/>
        <v>0.09</v>
      </c>
      <c r="AM383" s="37">
        <f t="shared" si="68"/>
        <v>0.15</v>
      </c>
      <c r="AN383" s="37">
        <f t="shared" si="69"/>
        <v>0.19</v>
      </c>
      <c r="AO383" s="33">
        <f t="shared" si="70"/>
        <v>0.2</v>
      </c>
      <c r="AP383" s="36"/>
      <c r="AR383" s="31">
        <f t="shared" si="71"/>
        <v>3537</v>
      </c>
      <c r="AS383" s="32">
        <f t="shared" si="72"/>
        <v>0.09</v>
      </c>
      <c r="AT383" s="37">
        <f t="shared" si="73"/>
        <v>0.15</v>
      </c>
      <c r="AU383" s="37">
        <f t="shared" si="74"/>
        <v>0.19</v>
      </c>
      <c r="AV383" s="33">
        <f t="shared" si="75"/>
        <v>0.2</v>
      </c>
      <c r="AW383" s="34" t="str">
        <f t="shared" si="76"/>
        <v>C2</v>
      </c>
      <c r="AY383" s="47">
        <v>3537</v>
      </c>
      <c r="AZ383" s="42">
        <v>0.09</v>
      </c>
      <c r="BA383" s="42">
        <v>0.17</v>
      </c>
      <c r="BB383" s="42">
        <v>0.2</v>
      </c>
      <c r="BC383" s="42">
        <v>0.2</v>
      </c>
      <c r="BD383" s="46" t="s">
        <v>116</v>
      </c>
    </row>
    <row r="384" spans="1:56" x14ac:dyDescent="0.55000000000000004">
      <c r="A384">
        <v>3538</v>
      </c>
      <c r="B384" t="s">
        <v>73</v>
      </c>
      <c r="C384">
        <v>4.2999999999999997E-2</v>
      </c>
      <c r="D384">
        <v>0</v>
      </c>
      <c r="E384" s="6">
        <v>7.2916666666666671E-2</v>
      </c>
      <c r="F384">
        <v>3.29</v>
      </c>
      <c r="G384">
        <v>0.06</v>
      </c>
      <c r="H384">
        <v>0.16</v>
      </c>
      <c r="J384">
        <v>3538</v>
      </c>
      <c r="K384" t="s">
        <v>73</v>
      </c>
      <c r="L384">
        <v>0.16500000000000001</v>
      </c>
      <c r="M384">
        <v>0</v>
      </c>
      <c r="N384" s="6">
        <v>6.5972222222222224E-2</v>
      </c>
      <c r="O384">
        <v>4.8499999999999996</v>
      </c>
      <c r="P384">
        <v>0.23</v>
      </c>
      <c r="Q384">
        <v>0.32</v>
      </c>
      <c r="S384">
        <v>3538</v>
      </c>
      <c r="T384" t="s">
        <v>73</v>
      </c>
      <c r="U384">
        <v>0.217</v>
      </c>
      <c r="V384">
        <v>0</v>
      </c>
      <c r="W384" s="6">
        <v>8.6805555555555566E-2</v>
      </c>
      <c r="X384">
        <v>5.29</v>
      </c>
      <c r="Y384">
        <v>0.3</v>
      </c>
      <c r="Z384">
        <v>0.36</v>
      </c>
      <c r="AB384">
        <v>3538</v>
      </c>
      <c r="AC384" t="s">
        <v>73</v>
      </c>
      <c r="AD384">
        <v>0.35199999999999998</v>
      </c>
      <c r="AE384">
        <v>0</v>
      </c>
      <c r="AF384" s="6">
        <v>6.25E-2</v>
      </c>
      <c r="AG384">
        <v>5.97</v>
      </c>
      <c r="AH384">
        <v>0.48</v>
      </c>
      <c r="AI384">
        <v>0.48</v>
      </c>
      <c r="AK384" s="35">
        <f t="shared" si="66"/>
        <v>3538</v>
      </c>
      <c r="AL384" s="32">
        <f t="shared" si="67"/>
        <v>0.16</v>
      </c>
      <c r="AM384" s="37">
        <f t="shared" si="68"/>
        <v>0.32</v>
      </c>
      <c r="AN384" s="37">
        <f t="shared" si="69"/>
        <v>0.36</v>
      </c>
      <c r="AO384" s="33">
        <f t="shared" si="70"/>
        <v>0.48</v>
      </c>
      <c r="AP384" s="36"/>
      <c r="AR384" s="31">
        <f t="shared" si="71"/>
        <v>3538</v>
      </c>
      <c r="AS384" s="32">
        <f t="shared" si="72"/>
        <v>0.16</v>
      </c>
      <c r="AT384" s="37">
        <f t="shared" si="73"/>
        <v>0.32</v>
      </c>
      <c r="AU384" s="37">
        <f t="shared" si="74"/>
        <v>0.36</v>
      </c>
      <c r="AV384" s="33">
        <f t="shared" si="75"/>
        <v>0.48</v>
      </c>
      <c r="AW384" s="34" t="str">
        <f t="shared" si="76"/>
        <v>C2</v>
      </c>
      <c r="AY384" s="47">
        <v>3538</v>
      </c>
      <c r="AZ384" s="42">
        <v>0.17</v>
      </c>
      <c r="BA384" s="42">
        <v>0.36</v>
      </c>
      <c r="BB384" s="42">
        <v>0.5</v>
      </c>
      <c r="BC384" s="42">
        <v>0.55000000000000004</v>
      </c>
      <c r="BD384" s="46" t="s">
        <v>116</v>
      </c>
    </row>
    <row r="385" spans="1:56" x14ac:dyDescent="0.55000000000000004">
      <c r="A385">
        <v>3539</v>
      </c>
      <c r="B385" t="s">
        <v>73</v>
      </c>
      <c r="C385">
        <v>4.8000000000000001E-2</v>
      </c>
      <c r="D385">
        <v>0</v>
      </c>
      <c r="E385" s="6">
        <v>7.2916666666666671E-2</v>
      </c>
      <c r="F385">
        <v>3.34</v>
      </c>
      <c r="G385">
        <v>0.05</v>
      </c>
      <c r="H385">
        <v>0.17</v>
      </c>
      <c r="J385">
        <v>3539</v>
      </c>
      <c r="K385" t="s">
        <v>73</v>
      </c>
      <c r="L385">
        <v>0.183</v>
      </c>
      <c r="M385">
        <v>0</v>
      </c>
      <c r="N385" s="6">
        <v>6.5972222222222224E-2</v>
      </c>
      <c r="O385">
        <v>4.9400000000000004</v>
      </c>
      <c r="P385">
        <v>0.2</v>
      </c>
      <c r="Q385">
        <v>0.34</v>
      </c>
      <c r="S385">
        <v>3539</v>
      </c>
      <c r="T385" t="s">
        <v>73</v>
      </c>
      <c r="U385">
        <v>0.23300000000000001</v>
      </c>
      <c r="V385">
        <v>0</v>
      </c>
      <c r="W385" s="6">
        <v>8.6805555555555566E-2</v>
      </c>
      <c r="X385">
        <v>5.32</v>
      </c>
      <c r="Y385">
        <v>0.25</v>
      </c>
      <c r="Z385">
        <v>0.38</v>
      </c>
      <c r="AB385">
        <v>3539</v>
      </c>
      <c r="AC385" t="s">
        <v>73</v>
      </c>
      <c r="AD385">
        <v>0.39400000000000002</v>
      </c>
      <c r="AE385">
        <v>0</v>
      </c>
      <c r="AF385" s="6">
        <v>6.25E-2</v>
      </c>
      <c r="AG385">
        <v>6.05</v>
      </c>
      <c r="AH385">
        <v>0.43</v>
      </c>
      <c r="AI385">
        <v>0.51</v>
      </c>
      <c r="AK385" s="35">
        <f t="shared" si="66"/>
        <v>3539</v>
      </c>
      <c r="AL385" s="32">
        <f t="shared" si="67"/>
        <v>0.17</v>
      </c>
      <c r="AM385" s="37">
        <f t="shared" si="68"/>
        <v>0.34</v>
      </c>
      <c r="AN385" s="37">
        <f t="shared" si="69"/>
        <v>0.38</v>
      </c>
      <c r="AO385" s="33">
        <f t="shared" si="70"/>
        <v>0.51</v>
      </c>
      <c r="AP385" s="36"/>
      <c r="AR385" s="31">
        <f t="shared" si="71"/>
        <v>3539</v>
      </c>
      <c r="AS385" s="32">
        <f t="shared" si="72"/>
        <v>0.17</v>
      </c>
      <c r="AT385" s="37">
        <f t="shared" si="73"/>
        <v>0.34</v>
      </c>
      <c r="AU385" s="37">
        <f t="shared" si="74"/>
        <v>0.38</v>
      </c>
      <c r="AV385" s="33">
        <f t="shared" si="75"/>
        <v>0.51</v>
      </c>
      <c r="AW385" s="34" t="str">
        <f t="shared" si="76"/>
        <v>C2</v>
      </c>
      <c r="AY385" s="47">
        <v>3539</v>
      </c>
      <c r="AZ385" s="42">
        <v>0.19</v>
      </c>
      <c r="BA385" s="42">
        <v>0.39</v>
      </c>
      <c r="BB385" s="42">
        <v>0.53</v>
      </c>
      <c r="BC385" s="42">
        <v>0.64</v>
      </c>
      <c r="BD385" s="46" t="s">
        <v>116</v>
      </c>
    </row>
    <row r="386" spans="1:56" x14ac:dyDescent="0.55000000000000004">
      <c r="A386">
        <v>3540</v>
      </c>
      <c r="B386" t="s">
        <v>73</v>
      </c>
      <c r="C386">
        <v>0.06</v>
      </c>
      <c r="D386">
        <v>0</v>
      </c>
      <c r="E386" s="6">
        <v>7.2916666666666671E-2</v>
      </c>
      <c r="F386">
        <v>3.43</v>
      </c>
      <c r="G386">
        <v>0.08</v>
      </c>
      <c r="H386">
        <v>0.2</v>
      </c>
      <c r="J386">
        <v>3540</v>
      </c>
      <c r="K386" t="s">
        <v>73</v>
      </c>
      <c r="L386">
        <v>0.22700000000000001</v>
      </c>
      <c r="M386">
        <v>0</v>
      </c>
      <c r="N386" s="6">
        <v>6.5972222222222224E-2</v>
      </c>
      <c r="O386">
        <v>5.01</v>
      </c>
      <c r="P386">
        <v>0.28999999999999998</v>
      </c>
      <c r="Q386">
        <v>0.39</v>
      </c>
      <c r="S386">
        <v>3540</v>
      </c>
      <c r="T386" t="s">
        <v>73</v>
      </c>
      <c r="U386">
        <v>0.28499999999999998</v>
      </c>
      <c r="V386">
        <v>0</v>
      </c>
      <c r="W386" s="6">
        <v>8.6805555555555566E-2</v>
      </c>
      <c r="X386">
        <v>5.28</v>
      </c>
      <c r="Y386">
        <v>0.36</v>
      </c>
      <c r="Z386">
        <v>0.44</v>
      </c>
      <c r="AB386">
        <v>3540</v>
      </c>
      <c r="AC386" t="s">
        <v>73</v>
      </c>
      <c r="AD386">
        <v>0.48799999999999999</v>
      </c>
      <c r="AE386">
        <v>0</v>
      </c>
      <c r="AF386" s="6">
        <v>6.3194444444444442E-2</v>
      </c>
      <c r="AG386">
        <v>6.06</v>
      </c>
      <c r="AH386">
        <v>0.62</v>
      </c>
      <c r="AI386">
        <v>0.61</v>
      </c>
      <c r="AK386" s="35">
        <f t="shared" si="66"/>
        <v>3540</v>
      </c>
      <c r="AL386" s="32">
        <f t="shared" si="67"/>
        <v>0.2</v>
      </c>
      <c r="AM386" s="37">
        <f t="shared" si="68"/>
        <v>0.39</v>
      </c>
      <c r="AN386" s="37">
        <f t="shared" si="69"/>
        <v>0.44</v>
      </c>
      <c r="AO386" s="33">
        <f t="shared" si="70"/>
        <v>0.61</v>
      </c>
      <c r="AP386" s="36"/>
      <c r="AR386" s="31">
        <f t="shared" si="71"/>
        <v>3540</v>
      </c>
      <c r="AS386" s="32">
        <f t="shared" si="72"/>
        <v>0.2</v>
      </c>
      <c r="AT386" s="37">
        <f t="shared" si="73"/>
        <v>0.39</v>
      </c>
      <c r="AU386" s="37">
        <f t="shared" si="74"/>
        <v>0.44</v>
      </c>
      <c r="AV386" s="33">
        <f t="shared" si="75"/>
        <v>0.61</v>
      </c>
      <c r="AW386" s="34" t="str">
        <f t="shared" si="76"/>
        <v>C2</v>
      </c>
      <c r="AY386" s="47">
        <v>3540</v>
      </c>
      <c r="AZ386" s="42">
        <v>0.21</v>
      </c>
      <c r="BA386" s="42">
        <v>0.45</v>
      </c>
      <c r="BB386" s="42">
        <v>0.66</v>
      </c>
      <c r="BC386" s="42">
        <v>0.88</v>
      </c>
      <c r="BD386" s="46" t="s">
        <v>116</v>
      </c>
    </row>
    <row r="387" spans="1:56" x14ac:dyDescent="0.55000000000000004">
      <c r="A387">
        <v>3541</v>
      </c>
      <c r="B387" t="s">
        <v>73</v>
      </c>
      <c r="C387">
        <v>7.1999999999999995E-2</v>
      </c>
      <c r="D387">
        <v>0</v>
      </c>
      <c r="E387" s="6">
        <v>7.2916666666666671E-2</v>
      </c>
      <c r="F387">
        <v>3.58</v>
      </c>
      <c r="G387">
        <v>0.09</v>
      </c>
      <c r="H387">
        <v>0.22</v>
      </c>
      <c r="J387">
        <v>3541</v>
      </c>
      <c r="K387" t="s">
        <v>73</v>
      </c>
      <c r="L387">
        <v>0.27100000000000002</v>
      </c>
      <c r="M387">
        <v>0</v>
      </c>
      <c r="N387" s="6">
        <v>6.5972222222222224E-2</v>
      </c>
      <c r="O387">
        <v>5.2</v>
      </c>
      <c r="P387">
        <v>0.36</v>
      </c>
      <c r="Q387">
        <v>0.43</v>
      </c>
      <c r="S387">
        <v>3541</v>
      </c>
      <c r="T387" t="s">
        <v>73</v>
      </c>
      <c r="U387">
        <v>0.34499999999999997</v>
      </c>
      <c r="V387">
        <v>0</v>
      </c>
      <c r="W387" s="6">
        <v>8.6805555555555566E-2</v>
      </c>
      <c r="X387">
        <v>5.58</v>
      </c>
      <c r="Y387">
        <v>0.45</v>
      </c>
      <c r="Z387">
        <v>0.49</v>
      </c>
      <c r="AB387">
        <v>3541</v>
      </c>
      <c r="AC387" t="s">
        <v>73</v>
      </c>
      <c r="AD387">
        <v>0.58299999999999996</v>
      </c>
      <c r="AE387">
        <v>0</v>
      </c>
      <c r="AF387" s="6">
        <v>6.5972222222222224E-2</v>
      </c>
      <c r="AG387">
        <v>6.15</v>
      </c>
      <c r="AH387">
        <v>0.76</v>
      </c>
      <c r="AI387">
        <v>0.74</v>
      </c>
      <c r="AK387" s="35">
        <f t="shared" si="66"/>
        <v>3541</v>
      </c>
      <c r="AL387" s="32">
        <f t="shared" si="67"/>
        <v>0.22</v>
      </c>
      <c r="AM387" s="37">
        <f t="shared" si="68"/>
        <v>0.43</v>
      </c>
      <c r="AN387" s="37">
        <f t="shared" si="69"/>
        <v>0.49</v>
      </c>
      <c r="AO387" s="33">
        <f t="shared" si="70"/>
        <v>0.74</v>
      </c>
      <c r="AP387" s="36"/>
      <c r="AR387" s="31">
        <f t="shared" si="71"/>
        <v>3541</v>
      </c>
      <c r="AS387" s="32">
        <f t="shared" si="72"/>
        <v>0.22</v>
      </c>
      <c r="AT387" s="37">
        <f t="shared" si="73"/>
        <v>0.43</v>
      </c>
      <c r="AU387" s="37">
        <f t="shared" si="74"/>
        <v>0.49</v>
      </c>
      <c r="AV387" s="33">
        <f t="shared" si="75"/>
        <v>0.74</v>
      </c>
      <c r="AW387" s="34" t="str">
        <f t="shared" si="76"/>
        <v>C2</v>
      </c>
      <c r="AY387" s="47">
        <v>3541</v>
      </c>
      <c r="AZ387" s="42">
        <v>0.24</v>
      </c>
      <c r="BA387" s="42">
        <v>0.5</v>
      </c>
      <c r="BB387" s="42">
        <v>0.86</v>
      </c>
      <c r="BC387" s="42">
        <v>1</v>
      </c>
      <c r="BD387" s="46" t="s">
        <v>116</v>
      </c>
    </row>
    <row r="388" spans="1:56" x14ac:dyDescent="0.55000000000000004">
      <c r="A388">
        <v>3542</v>
      </c>
      <c r="B388" t="s">
        <v>73</v>
      </c>
      <c r="C388">
        <v>8.3000000000000004E-2</v>
      </c>
      <c r="D388">
        <v>0</v>
      </c>
      <c r="E388" s="6">
        <v>7.2916666666666671E-2</v>
      </c>
      <c r="F388">
        <v>3.85</v>
      </c>
      <c r="G388">
        <v>0.11</v>
      </c>
      <c r="H388">
        <v>0.23</v>
      </c>
      <c r="J388">
        <v>3542</v>
      </c>
      <c r="K388" t="s">
        <v>73</v>
      </c>
      <c r="L388">
        <v>0.309</v>
      </c>
      <c r="M388">
        <v>0</v>
      </c>
      <c r="N388" s="6">
        <v>6.5972222222222224E-2</v>
      </c>
      <c r="O388">
        <v>5.56</v>
      </c>
      <c r="P388">
        <v>0.42</v>
      </c>
      <c r="Q388">
        <v>0.45</v>
      </c>
      <c r="S388">
        <v>3542</v>
      </c>
      <c r="T388" t="s">
        <v>73</v>
      </c>
      <c r="U388">
        <v>0.38500000000000001</v>
      </c>
      <c r="V388">
        <v>0</v>
      </c>
      <c r="W388" s="6">
        <v>8.6805555555555566E-2</v>
      </c>
      <c r="X388">
        <v>5.88</v>
      </c>
      <c r="Y388">
        <v>0.53</v>
      </c>
      <c r="Z388">
        <v>0.52</v>
      </c>
      <c r="AB388">
        <v>3542</v>
      </c>
      <c r="AC388" t="s">
        <v>73</v>
      </c>
      <c r="AD388">
        <v>0.66200000000000003</v>
      </c>
      <c r="AE388">
        <v>0</v>
      </c>
      <c r="AF388" s="6">
        <v>6.3194444444444442E-2</v>
      </c>
      <c r="AG388">
        <v>6.49</v>
      </c>
      <c r="AH388">
        <v>0.91</v>
      </c>
      <c r="AI388">
        <v>0.91</v>
      </c>
      <c r="AK388" s="35">
        <f t="shared" si="66"/>
        <v>3542</v>
      </c>
      <c r="AL388" s="32">
        <f t="shared" si="67"/>
        <v>0.23</v>
      </c>
      <c r="AM388" s="37">
        <f t="shared" si="68"/>
        <v>0.45</v>
      </c>
      <c r="AN388" s="37">
        <f t="shared" si="69"/>
        <v>0.52</v>
      </c>
      <c r="AO388" s="33">
        <f t="shared" si="70"/>
        <v>0.91</v>
      </c>
      <c r="AP388" s="36"/>
      <c r="AR388" s="31">
        <f t="shared" si="71"/>
        <v>3542</v>
      </c>
      <c r="AS388" s="32">
        <f t="shared" si="72"/>
        <v>0.23</v>
      </c>
      <c r="AT388" s="37">
        <f t="shared" si="73"/>
        <v>0.45</v>
      </c>
      <c r="AU388" s="37">
        <f t="shared" si="74"/>
        <v>0.52</v>
      </c>
      <c r="AV388" s="33">
        <f t="shared" si="75"/>
        <v>0.91</v>
      </c>
      <c r="AW388" s="34" t="str">
        <f t="shared" si="76"/>
        <v>C3</v>
      </c>
      <c r="AY388" s="47">
        <v>3542</v>
      </c>
      <c r="AZ388" s="42">
        <v>0.25</v>
      </c>
      <c r="BA388" s="42">
        <v>0.53</v>
      </c>
      <c r="BB388" s="42">
        <v>1</v>
      </c>
      <c r="BC388" s="42">
        <v>1</v>
      </c>
      <c r="BD388" s="46" t="s">
        <v>118</v>
      </c>
    </row>
    <row r="389" spans="1:56" x14ac:dyDescent="0.55000000000000004">
      <c r="A389">
        <v>3543</v>
      </c>
      <c r="B389" t="s">
        <v>73</v>
      </c>
      <c r="C389">
        <v>1.4999999999999999E-2</v>
      </c>
      <c r="D389">
        <v>0</v>
      </c>
      <c r="E389" s="6">
        <v>6.9444444444444434E-2</v>
      </c>
      <c r="F389">
        <v>1.07</v>
      </c>
      <c r="G389">
        <v>0.04</v>
      </c>
      <c r="H389">
        <v>0.19</v>
      </c>
      <c r="J389">
        <v>3543</v>
      </c>
      <c r="K389" t="s">
        <v>73</v>
      </c>
      <c r="L389">
        <v>4.8000000000000001E-2</v>
      </c>
      <c r="M389">
        <v>0</v>
      </c>
      <c r="N389" s="6">
        <v>6.5972222222222224E-2</v>
      </c>
      <c r="O389">
        <v>1.22</v>
      </c>
      <c r="P389">
        <v>0.14000000000000001</v>
      </c>
      <c r="Q389">
        <v>0.39</v>
      </c>
      <c r="S389">
        <v>3543</v>
      </c>
      <c r="T389" t="s">
        <v>73</v>
      </c>
      <c r="U389">
        <v>5.2999999999999999E-2</v>
      </c>
      <c r="V389">
        <v>0</v>
      </c>
      <c r="W389" s="6">
        <v>8.6805555555555566E-2</v>
      </c>
      <c r="X389">
        <v>1.03</v>
      </c>
      <c r="Y389">
        <v>0.15</v>
      </c>
      <c r="Z389">
        <v>0.43</v>
      </c>
      <c r="AB389">
        <v>3543</v>
      </c>
      <c r="AC389" t="s">
        <v>73</v>
      </c>
      <c r="AD389">
        <v>0.129</v>
      </c>
      <c r="AE389">
        <v>0</v>
      </c>
      <c r="AF389" s="6">
        <v>6.25E-2</v>
      </c>
      <c r="AG389">
        <v>1.32</v>
      </c>
      <c r="AH389">
        <v>0.37</v>
      </c>
      <c r="AI389">
        <v>1</v>
      </c>
      <c r="AK389" s="35">
        <f t="shared" si="66"/>
        <v>3543</v>
      </c>
      <c r="AL389" s="32">
        <f t="shared" si="67"/>
        <v>0.19</v>
      </c>
      <c r="AM389" s="37">
        <f t="shared" si="68"/>
        <v>0.39</v>
      </c>
      <c r="AN389" s="37">
        <f t="shared" si="69"/>
        <v>0.43</v>
      </c>
      <c r="AO389" s="33">
        <f t="shared" si="70"/>
        <v>1</v>
      </c>
      <c r="AP389" s="36"/>
      <c r="AR389" s="31">
        <f t="shared" si="71"/>
        <v>3543</v>
      </c>
      <c r="AS389" s="32">
        <f t="shared" si="72"/>
        <v>0.19</v>
      </c>
      <c r="AT389" s="37">
        <f t="shared" si="73"/>
        <v>0.39</v>
      </c>
      <c r="AU389" s="37">
        <f t="shared" si="74"/>
        <v>0.43</v>
      </c>
      <c r="AV389" s="33">
        <f t="shared" si="75"/>
        <v>1</v>
      </c>
      <c r="AW389" s="34" t="str">
        <f t="shared" si="76"/>
        <v>C3</v>
      </c>
      <c r="AY389" s="47">
        <v>3543</v>
      </c>
      <c r="AZ389" s="42">
        <v>0.21</v>
      </c>
      <c r="BA389" s="42">
        <v>0.45</v>
      </c>
      <c r="BB389" s="42">
        <v>1</v>
      </c>
      <c r="BC389" s="42">
        <v>1</v>
      </c>
      <c r="BD389" s="46" t="s">
        <v>118</v>
      </c>
    </row>
    <row r="390" spans="1:56" x14ac:dyDescent="0.55000000000000004">
      <c r="A390">
        <v>3544</v>
      </c>
      <c r="B390" t="s">
        <v>73</v>
      </c>
      <c r="C390">
        <v>0.104</v>
      </c>
      <c r="D390">
        <v>0</v>
      </c>
      <c r="E390" s="6">
        <v>7.2916666666666671E-2</v>
      </c>
      <c r="F390">
        <v>3.19</v>
      </c>
      <c r="G390">
        <v>0.16</v>
      </c>
      <c r="H390">
        <v>0.31</v>
      </c>
      <c r="J390">
        <v>3544</v>
      </c>
      <c r="K390" t="s">
        <v>73</v>
      </c>
      <c r="L390">
        <v>0.38</v>
      </c>
      <c r="M390">
        <v>0</v>
      </c>
      <c r="N390" s="6">
        <v>6.5972222222222224E-2</v>
      </c>
      <c r="O390">
        <v>4.3899999999999997</v>
      </c>
      <c r="P390">
        <v>0.57999999999999996</v>
      </c>
      <c r="Q390">
        <v>0.65</v>
      </c>
      <c r="S390">
        <v>3544</v>
      </c>
      <c r="T390" t="s">
        <v>73</v>
      </c>
      <c r="U390">
        <v>0.45900000000000002</v>
      </c>
      <c r="V390">
        <v>0</v>
      </c>
      <c r="W390" s="6">
        <v>8.6805555555555566E-2</v>
      </c>
      <c r="X390">
        <v>4.3499999999999996</v>
      </c>
      <c r="Y390">
        <v>0.71</v>
      </c>
      <c r="Z390">
        <v>0.81</v>
      </c>
      <c r="AB390">
        <v>3544</v>
      </c>
      <c r="AC390" t="s">
        <v>73</v>
      </c>
      <c r="AD390">
        <v>0.67600000000000005</v>
      </c>
      <c r="AE390">
        <v>0</v>
      </c>
      <c r="AF390" s="6">
        <v>6.3194444444444442E-2</v>
      </c>
      <c r="AG390">
        <v>5.38</v>
      </c>
      <c r="AH390">
        <v>1.04</v>
      </c>
      <c r="AI390">
        <v>1</v>
      </c>
      <c r="AK390" s="35">
        <f t="shared" si="66"/>
        <v>3544</v>
      </c>
      <c r="AL390" s="32">
        <f t="shared" si="67"/>
        <v>0.31</v>
      </c>
      <c r="AM390" s="37">
        <f t="shared" si="68"/>
        <v>0.65</v>
      </c>
      <c r="AN390" s="37">
        <f t="shared" si="69"/>
        <v>0.81</v>
      </c>
      <c r="AO390" s="33">
        <f t="shared" si="70"/>
        <v>1</v>
      </c>
      <c r="AP390" s="36"/>
      <c r="AR390" s="31">
        <f t="shared" si="71"/>
        <v>3544</v>
      </c>
      <c r="AS390" s="32">
        <f t="shared" si="72"/>
        <v>0.31</v>
      </c>
      <c r="AT390" s="37">
        <f t="shared" si="73"/>
        <v>0.65</v>
      </c>
      <c r="AU390" s="37">
        <f t="shared" si="74"/>
        <v>0.81</v>
      </c>
      <c r="AV390" s="33">
        <f t="shared" si="75"/>
        <v>1</v>
      </c>
      <c r="AW390" s="34" t="str">
        <f t="shared" si="76"/>
        <v>C3</v>
      </c>
      <c r="AY390" s="47">
        <v>3544</v>
      </c>
      <c r="AZ390" s="42">
        <v>0.34</v>
      </c>
      <c r="BA390" s="42">
        <v>0.83</v>
      </c>
      <c r="BB390" s="42">
        <v>1</v>
      </c>
      <c r="BC390" s="42">
        <v>1</v>
      </c>
      <c r="BD390" s="46" t="s">
        <v>118</v>
      </c>
    </row>
    <row r="391" spans="1:56" x14ac:dyDescent="0.55000000000000004">
      <c r="A391">
        <v>3545</v>
      </c>
      <c r="B391" t="s">
        <v>73</v>
      </c>
      <c r="C391">
        <v>0.11700000000000001</v>
      </c>
      <c r="D391">
        <v>0</v>
      </c>
      <c r="E391" s="6">
        <v>7.2916666666666671E-2</v>
      </c>
      <c r="F391">
        <v>3.06</v>
      </c>
      <c r="G391">
        <v>0.25</v>
      </c>
      <c r="H391">
        <v>0.34</v>
      </c>
      <c r="J391">
        <v>3545</v>
      </c>
      <c r="K391" t="s">
        <v>73</v>
      </c>
      <c r="L391">
        <v>0.42199999999999999</v>
      </c>
      <c r="M391">
        <v>0</v>
      </c>
      <c r="N391" s="6">
        <v>6.5972222222222224E-2</v>
      </c>
      <c r="O391">
        <v>4.12</v>
      </c>
      <c r="P391">
        <v>0.92</v>
      </c>
      <c r="Q391">
        <v>0.77</v>
      </c>
      <c r="S391">
        <v>3545</v>
      </c>
      <c r="T391" t="s">
        <v>73</v>
      </c>
      <c r="U391">
        <v>0.44800000000000001</v>
      </c>
      <c r="V391">
        <v>0</v>
      </c>
      <c r="W391" s="6">
        <v>7.2916666666666671E-2</v>
      </c>
      <c r="X391">
        <v>4.1100000000000003</v>
      </c>
      <c r="Y391">
        <v>0.97</v>
      </c>
      <c r="Z391">
        <v>1</v>
      </c>
      <c r="AB391">
        <v>3545</v>
      </c>
      <c r="AC391" t="s">
        <v>73</v>
      </c>
      <c r="AD391">
        <v>0.49</v>
      </c>
      <c r="AE391">
        <v>0</v>
      </c>
      <c r="AF391" s="6">
        <v>6.1805555555555558E-2</v>
      </c>
      <c r="AG391">
        <v>4.08</v>
      </c>
      <c r="AH391">
        <v>1.06</v>
      </c>
      <c r="AI391">
        <v>1</v>
      </c>
      <c r="AK391" s="35">
        <f t="shared" si="66"/>
        <v>3545</v>
      </c>
      <c r="AL391" s="32">
        <f t="shared" si="67"/>
        <v>0.34</v>
      </c>
      <c r="AM391" s="37">
        <f t="shared" si="68"/>
        <v>0.77</v>
      </c>
      <c r="AN391" s="37">
        <f t="shared" si="69"/>
        <v>1</v>
      </c>
      <c r="AO391" s="33">
        <f t="shared" si="70"/>
        <v>1</v>
      </c>
      <c r="AP391" s="36"/>
      <c r="AR391" s="31">
        <f t="shared" si="71"/>
        <v>3545</v>
      </c>
      <c r="AS391" s="32">
        <f t="shared" si="72"/>
        <v>0.34</v>
      </c>
      <c r="AT391" s="37">
        <f t="shared" si="73"/>
        <v>0.77</v>
      </c>
      <c r="AU391" s="37">
        <f t="shared" si="74"/>
        <v>1</v>
      </c>
      <c r="AV391" s="33">
        <f t="shared" si="75"/>
        <v>1</v>
      </c>
      <c r="AW391" s="34" t="str">
        <f t="shared" si="76"/>
        <v>C1</v>
      </c>
      <c r="AY391" s="47">
        <v>3545</v>
      </c>
      <c r="AZ391" s="42">
        <v>0.38</v>
      </c>
      <c r="BA391" s="42">
        <v>1</v>
      </c>
      <c r="BB391" s="42">
        <v>1</v>
      </c>
      <c r="BC391" s="42">
        <v>1</v>
      </c>
      <c r="BD391" s="46" t="s">
        <v>117</v>
      </c>
    </row>
    <row r="392" spans="1:56" x14ac:dyDescent="0.55000000000000004">
      <c r="A392">
        <v>3546</v>
      </c>
      <c r="B392" t="s">
        <v>73</v>
      </c>
      <c r="C392">
        <v>0.122</v>
      </c>
      <c r="D392">
        <v>0</v>
      </c>
      <c r="E392" s="6">
        <v>7.2916666666666671E-2</v>
      </c>
      <c r="F392">
        <v>2.97</v>
      </c>
      <c r="G392">
        <v>0.28000000000000003</v>
      </c>
      <c r="H392">
        <v>0.36</v>
      </c>
      <c r="J392">
        <v>3546</v>
      </c>
      <c r="K392" t="s">
        <v>73</v>
      </c>
      <c r="L392">
        <v>0.44400000000000001</v>
      </c>
      <c r="M392">
        <v>0</v>
      </c>
      <c r="N392" s="6">
        <v>6.5972222222222224E-2</v>
      </c>
      <c r="O392">
        <v>3.94</v>
      </c>
      <c r="P392">
        <v>1.02</v>
      </c>
      <c r="Q392">
        <v>0.93</v>
      </c>
      <c r="S392">
        <v>3546</v>
      </c>
      <c r="T392" t="s">
        <v>73</v>
      </c>
      <c r="U392">
        <v>0.47699999999999998</v>
      </c>
      <c r="V392">
        <v>0</v>
      </c>
      <c r="W392" s="6">
        <v>7.7777777777777779E-2</v>
      </c>
      <c r="X392">
        <v>3.95</v>
      </c>
      <c r="Y392">
        <v>1.1000000000000001</v>
      </c>
      <c r="Z392">
        <v>1</v>
      </c>
      <c r="AB392">
        <v>3546</v>
      </c>
      <c r="AC392" t="s">
        <v>73</v>
      </c>
      <c r="AD392">
        <v>0.496</v>
      </c>
      <c r="AE392">
        <v>0</v>
      </c>
      <c r="AF392" s="6">
        <v>6.1805555555555558E-2</v>
      </c>
      <c r="AG392">
        <v>3.94</v>
      </c>
      <c r="AH392">
        <v>1.1399999999999999</v>
      </c>
      <c r="AI392">
        <v>1</v>
      </c>
      <c r="AK392" s="35">
        <f t="shared" si="66"/>
        <v>3546</v>
      </c>
      <c r="AL392" s="32">
        <f t="shared" si="67"/>
        <v>0.36</v>
      </c>
      <c r="AM392" s="37">
        <f t="shared" si="68"/>
        <v>0.93</v>
      </c>
      <c r="AN392" s="37">
        <f t="shared" si="69"/>
        <v>1</v>
      </c>
      <c r="AO392" s="33">
        <f t="shared" si="70"/>
        <v>1</v>
      </c>
      <c r="AP392" s="36"/>
      <c r="AR392" s="31">
        <f t="shared" si="71"/>
        <v>3546</v>
      </c>
      <c r="AS392" s="32">
        <f t="shared" si="72"/>
        <v>0.36</v>
      </c>
      <c r="AT392" s="37">
        <f t="shared" si="73"/>
        <v>0.93</v>
      </c>
      <c r="AU392" s="37">
        <f t="shared" si="74"/>
        <v>1</v>
      </c>
      <c r="AV392" s="33">
        <f t="shared" si="75"/>
        <v>1</v>
      </c>
      <c r="AW392" s="34" t="str">
        <f t="shared" si="76"/>
        <v>C3</v>
      </c>
      <c r="AY392" s="47">
        <v>3546</v>
      </c>
      <c r="AZ392" s="42">
        <v>0.4</v>
      </c>
      <c r="BA392" s="42">
        <v>1</v>
      </c>
      <c r="BB392" s="42">
        <v>1</v>
      </c>
      <c r="BC392" s="42">
        <v>1</v>
      </c>
      <c r="BD392" s="46" t="s">
        <v>118</v>
      </c>
    </row>
    <row r="393" spans="1:56" x14ac:dyDescent="0.55000000000000004">
      <c r="A393">
        <v>3547</v>
      </c>
      <c r="B393" t="s">
        <v>73</v>
      </c>
      <c r="C393">
        <v>0.126</v>
      </c>
      <c r="D393">
        <v>0</v>
      </c>
      <c r="E393" s="6">
        <v>7.2916666666666671E-2</v>
      </c>
      <c r="F393">
        <v>2.97</v>
      </c>
      <c r="G393">
        <v>0.28999999999999998</v>
      </c>
      <c r="H393">
        <v>0.37</v>
      </c>
      <c r="J393">
        <v>3547</v>
      </c>
      <c r="K393" t="s">
        <v>73</v>
      </c>
      <c r="L393">
        <v>0.46100000000000002</v>
      </c>
      <c r="M393">
        <v>0</v>
      </c>
      <c r="N393" s="6">
        <v>6.6666666666666666E-2</v>
      </c>
      <c r="O393">
        <v>3.89</v>
      </c>
      <c r="P393">
        <v>1.07</v>
      </c>
      <c r="Q393">
        <v>1</v>
      </c>
      <c r="S393">
        <v>3547</v>
      </c>
      <c r="T393" t="s">
        <v>73</v>
      </c>
      <c r="U393">
        <v>0.48599999999999999</v>
      </c>
      <c r="V393">
        <v>0</v>
      </c>
      <c r="W393" s="6">
        <v>8.7500000000000008E-2</v>
      </c>
      <c r="X393">
        <v>3.89</v>
      </c>
      <c r="Y393">
        <v>1.1299999999999999</v>
      </c>
      <c r="Z393">
        <v>1</v>
      </c>
      <c r="AB393">
        <v>3547</v>
      </c>
      <c r="AC393" t="s">
        <v>73</v>
      </c>
      <c r="AD393">
        <v>0.48499999999999999</v>
      </c>
      <c r="AE393">
        <v>0</v>
      </c>
      <c r="AF393" s="6">
        <v>7.6388888888888895E-2</v>
      </c>
      <c r="AG393">
        <v>3.89</v>
      </c>
      <c r="AH393">
        <v>1.1299999999999999</v>
      </c>
      <c r="AI393">
        <v>1</v>
      </c>
      <c r="AK393" s="35">
        <f t="shared" si="66"/>
        <v>3547</v>
      </c>
      <c r="AL393" s="32">
        <f t="shared" si="67"/>
        <v>0.37</v>
      </c>
      <c r="AM393" s="37">
        <f t="shared" si="68"/>
        <v>1</v>
      </c>
      <c r="AN393" s="37">
        <f t="shared" si="69"/>
        <v>1</v>
      </c>
      <c r="AO393" s="33">
        <f t="shared" si="70"/>
        <v>1</v>
      </c>
      <c r="AP393" s="36"/>
      <c r="AR393" s="31">
        <f t="shared" si="71"/>
        <v>3547</v>
      </c>
      <c r="AS393" s="32">
        <f t="shared" si="72"/>
        <v>0.37</v>
      </c>
      <c r="AT393" s="37">
        <f t="shared" si="73"/>
        <v>1</v>
      </c>
      <c r="AU393" s="37">
        <f t="shared" si="74"/>
        <v>1</v>
      </c>
      <c r="AV393" s="33">
        <f t="shared" si="75"/>
        <v>1</v>
      </c>
      <c r="AW393" s="34" t="str">
        <f t="shared" si="76"/>
        <v>C3</v>
      </c>
      <c r="AY393" s="47">
        <v>3547</v>
      </c>
      <c r="AZ393" s="42">
        <v>0.41</v>
      </c>
      <c r="BA393" s="42">
        <v>1</v>
      </c>
      <c r="BB393" s="42">
        <v>1</v>
      </c>
      <c r="BC393" s="42">
        <v>1</v>
      </c>
      <c r="BD393" s="46" t="s">
        <v>118</v>
      </c>
    </row>
    <row r="394" spans="1:56" x14ac:dyDescent="0.55000000000000004">
      <c r="A394">
        <v>3548</v>
      </c>
      <c r="B394" t="s">
        <v>73</v>
      </c>
      <c r="C394">
        <v>0.13100000000000001</v>
      </c>
      <c r="D394">
        <v>0</v>
      </c>
      <c r="E394" s="6">
        <v>7.2916666666666671E-2</v>
      </c>
      <c r="F394">
        <v>3.45</v>
      </c>
      <c r="G394">
        <v>0.3</v>
      </c>
      <c r="H394">
        <v>0.34</v>
      </c>
      <c r="J394">
        <v>3548</v>
      </c>
      <c r="K394" t="s">
        <v>73</v>
      </c>
      <c r="L394">
        <v>0.47699999999999998</v>
      </c>
      <c r="M394">
        <v>0</v>
      </c>
      <c r="N394" s="6">
        <v>6.5972222222222224E-2</v>
      </c>
      <c r="O394">
        <v>4.5</v>
      </c>
      <c r="P394">
        <v>1.07</v>
      </c>
      <c r="Q394">
        <v>1</v>
      </c>
      <c r="S394">
        <v>3548</v>
      </c>
      <c r="T394" t="s">
        <v>73</v>
      </c>
      <c r="U394">
        <v>0.51300000000000001</v>
      </c>
      <c r="V394">
        <v>0</v>
      </c>
      <c r="W394" s="6">
        <v>8.6805555555555566E-2</v>
      </c>
      <c r="X394">
        <v>4.49</v>
      </c>
      <c r="Y394">
        <v>1.1599999999999999</v>
      </c>
      <c r="Z394">
        <v>1</v>
      </c>
      <c r="AB394">
        <v>3548</v>
      </c>
      <c r="AC394" t="s">
        <v>73</v>
      </c>
      <c r="AD394">
        <v>0.52400000000000002</v>
      </c>
      <c r="AE394">
        <v>0</v>
      </c>
      <c r="AF394" s="6">
        <v>6.5972222222222224E-2</v>
      </c>
      <c r="AG394">
        <v>4.45</v>
      </c>
      <c r="AH394">
        <v>1.18</v>
      </c>
      <c r="AI394">
        <v>1</v>
      </c>
      <c r="AK394" s="35">
        <f t="shared" si="66"/>
        <v>3548</v>
      </c>
      <c r="AL394" s="32">
        <f t="shared" si="67"/>
        <v>0.34</v>
      </c>
      <c r="AM394" s="37">
        <f t="shared" si="68"/>
        <v>1</v>
      </c>
      <c r="AN394" s="37">
        <f t="shared" si="69"/>
        <v>1</v>
      </c>
      <c r="AO394" s="33">
        <f t="shared" si="70"/>
        <v>1</v>
      </c>
      <c r="AP394" s="36"/>
      <c r="AR394" s="31">
        <f t="shared" si="71"/>
        <v>3548</v>
      </c>
      <c r="AS394" s="32">
        <f t="shared" si="72"/>
        <v>0.34</v>
      </c>
      <c r="AT394" s="37">
        <f t="shared" si="73"/>
        <v>1</v>
      </c>
      <c r="AU394" s="37">
        <f t="shared" si="74"/>
        <v>1</v>
      </c>
      <c r="AV394" s="33">
        <f t="shared" si="75"/>
        <v>1</v>
      </c>
      <c r="AW394" s="34" t="str">
        <f t="shared" si="76"/>
        <v>C3</v>
      </c>
      <c r="AY394" s="47">
        <v>3548</v>
      </c>
      <c r="AZ394" s="42">
        <v>0.37</v>
      </c>
      <c r="BA394" s="42">
        <v>1</v>
      </c>
      <c r="BB394" s="42">
        <v>1</v>
      </c>
      <c r="BC394" s="42">
        <v>1</v>
      </c>
      <c r="BD394" s="46" t="s">
        <v>118</v>
      </c>
    </row>
    <row r="395" spans="1:56" x14ac:dyDescent="0.55000000000000004">
      <c r="A395">
        <v>3549</v>
      </c>
      <c r="B395" t="s">
        <v>73</v>
      </c>
      <c r="C395">
        <v>0.13100000000000001</v>
      </c>
      <c r="D395">
        <v>0</v>
      </c>
      <c r="E395" s="6">
        <v>7.2916666666666671E-2</v>
      </c>
      <c r="F395">
        <v>3.37</v>
      </c>
      <c r="G395">
        <v>0.18</v>
      </c>
      <c r="H395">
        <v>0.35</v>
      </c>
      <c r="J395">
        <v>3549</v>
      </c>
      <c r="K395" t="s">
        <v>73</v>
      </c>
      <c r="L395">
        <v>0.47799999999999998</v>
      </c>
      <c r="M395">
        <v>0</v>
      </c>
      <c r="N395" s="6">
        <v>6.5972222222222224E-2</v>
      </c>
      <c r="O395">
        <v>4.0599999999999996</v>
      </c>
      <c r="P395">
        <v>0.67</v>
      </c>
      <c r="Q395">
        <v>1</v>
      </c>
      <c r="S395">
        <v>3549</v>
      </c>
      <c r="T395" t="s">
        <v>73</v>
      </c>
      <c r="U395">
        <v>0.51300000000000001</v>
      </c>
      <c r="V395">
        <v>0</v>
      </c>
      <c r="W395" s="6">
        <v>8.6805555555555566E-2</v>
      </c>
      <c r="X395">
        <v>4.09</v>
      </c>
      <c r="Y395">
        <v>0.72</v>
      </c>
      <c r="Z395">
        <v>1</v>
      </c>
      <c r="AB395">
        <v>3549</v>
      </c>
      <c r="AC395" t="s">
        <v>73</v>
      </c>
      <c r="AD395">
        <v>0.52500000000000002</v>
      </c>
      <c r="AE395">
        <v>0</v>
      </c>
      <c r="AF395" s="6">
        <v>6.5277777777777782E-2</v>
      </c>
      <c r="AG395">
        <v>4.18</v>
      </c>
      <c r="AH395">
        <v>0.74</v>
      </c>
      <c r="AI395">
        <v>1</v>
      </c>
      <c r="AK395" s="35">
        <f t="shared" si="66"/>
        <v>3549</v>
      </c>
      <c r="AL395" s="32">
        <f t="shared" si="67"/>
        <v>0.35</v>
      </c>
      <c r="AM395" s="37">
        <f t="shared" si="68"/>
        <v>1</v>
      </c>
      <c r="AN395" s="37">
        <f t="shared" si="69"/>
        <v>1</v>
      </c>
      <c r="AO395" s="33">
        <f t="shared" si="70"/>
        <v>1</v>
      </c>
      <c r="AP395" s="36"/>
      <c r="AR395" s="31">
        <f t="shared" si="71"/>
        <v>3549</v>
      </c>
      <c r="AS395" s="32">
        <f t="shared" si="72"/>
        <v>0.35</v>
      </c>
      <c r="AT395" s="37">
        <f t="shared" si="73"/>
        <v>1</v>
      </c>
      <c r="AU395" s="37">
        <f t="shared" si="74"/>
        <v>1</v>
      </c>
      <c r="AV395" s="33">
        <f t="shared" si="75"/>
        <v>1</v>
      </c>
      <c r="AW395" s="34" t="str">
        <f t="shared" si="76"/>
        <v>C3</v>
      </c>
      <c r="AY395" s="47">
        <v>3549</v>
      </c>
      <c r="AZ395" s="42">
        <v>0.38</v>
      </c>
      <c r="BA395" s="42">
        <v>1</v>
      </c>
      <c r="BB395" s="42">
        <v>1</v>
      </c>
      <c r="BC395" s="42">
        <v>1</v>
      </c>
      <c r="BD395" s="46" t="s">
        <v>118</v>
      </c>
    </row>
    <row r="396" spans="1:56" x14ac:dyDescent="0.55000000000000004">
      <c r="A396">
        <v>3550</v>
      </c>
      <c r="B396" t="s">
        <v>73</v>
      </c>
      <c r="C396">
        <v>0.14199999999999999</v>
      </c>
      <c r="D396">
        <v>0</v>
      </c>
      <c r="E396" s="6">
        <v>7.3611111111111113E-2</v>
      </c>
      <c r="F396">
        <v>3.13</v>
      </c>
      <c r="G396">
        <v>0.32</v>
      </c>
      <c r="H396">
        <v>0.39</v>
      </c>
      <c r="J396">
        <v>3550</v>
      </c>
      <c r="K396" t="s">
        <v>73</v>
      </c>
      <c r="L396">
        <v>0.42299999999999999</v>
      </c>
      <c r="M396">
        <v>0</v>
      </c>
      <c r="N396" s="6">
        <v>7.2222222222222229E-2</v>
      </c>
      <c r="O396">
        <v>3.99</v>
      </c>
      <c r="P396">
        <v>0.95</v>
      </c>
      <c r="Q396">
        <v>1</v>
      </c>
      <c r="S396">
        <v>3550</v>
      </c>
      <c r="T396" t="s">
        <v>73</v>
      </c>
      <c r="U396">
        <v>0.42399999999999999</v>
      </c>
      <c r="V396">
        <v>0</v>
      </c>
      <c r="W396" s="6">
        <v>8.9583333333333334E-2</v>
      </c>
      <c r="X396">
        <v>3.98</v>
      </c>
      <c r="Y396">
        <v>0.96</v>
      </c>
      <c r="Z396">
        <v>1</v>
      </c>
      <c r="AB396">
        <v>3550</v>
      </c>
      <c r="AC396" t="s">
        <v>73</v>
      </c>
      <c r="AD396">
        <v>0.44500000000000001</v>
      </c>
      <c r="AE396">
        <v>0</v>
      </c>
      <c r="AF396" s="6">
        <v>6.1805555555555558E-2</v>
      </c>
      <c r="AG396">
        <v>3.93</v>
      </c>
      <c r="AH396">
        <v>1</v>
      </c>
      <c r="AI396">
        <v>1</v>
      </c>
      <c r="AK396" s="35">
        <f t="shared" si="66"/>
        <v>3550</v>
      </c>
      <c r="AL396" s="32">
        <f t="shared" si="67"/>
        <v>0.39</v>
      </c>
      <c r="AM396" s="37">
        <f t="shared" si="68"/>
        <v>1</v>
      </c>
      <c r="AN396" s="37">
        <f t="shared" si="69"/>
        <v>1</v>
      </c>
      <c r="AO396" s="33">
        <f t="shared" si="70"/>
        <v>1</v>
      </c>
      <c r="AP396" s="36"/>
      <c r="AR396" s="31">
        <f t="shared" si="71"/>
        <v>3550</v>
      </c>
      <c r="AS396" s="32">
        <f t="shared" si="72"/>
        <v>0.39</v>
      </c>
      <c r="AT396" s="37">
        <f t="shared" si="73"/>
        <v>1</v>
      </c>
      <c r="AU396" s="37">
        <f t="shared" si="74"/>
        <v>1</v>
      </c>
      <c r="AV396" s="33">
        <f t="shared" si="75"/>
        <v>1</v>
      </c>
      <c r="AW396" s="34" t="str">
        <f t="shared" si="76"/>
        <v>C3</v>
      </c>
      <c r="AY396" s="47">
        <v>3550</v>
      </c>
      <c r="AZ396" s="42">
        <v>0.42</v>
      </c>
      <c r="BA396" s="42">
        <v>1</v>
      </c>
      <c r="BB396" s="42">
        <v>1</v>
      </c>
      <c r="BC396" s="42">
        <v>1</v>
      </c>
      <c r="BD396" s="46" t="s">
        <v>118</v>
      </c>
    </row>
    <row r="397" spans="1:56" x14ac:dyDescent="0.55000000000000004">
      <c r="A397">
        <v>3551</v>
      </c>
      <c r="B397" t="s">
        <v>73</v>
      </c>
      <c r="C397">
        <v>0.14599999999999999</v>
      </c>
      <c r="D397">
        <v>0</v>
      </c>
      <c r="E397" s="6">
        <v>7.3611111111111113E-2</v>
      </c>
      <c r="F397">
        <v>3.07</v>
      </c>
      <c r="G397">
        <v>0.32</v>
      </c>
      <c r="H397">
        <v>0.4</v>
      </c>
      <c r="J397">
        <v>3551</v>
      </c>
      <c r="K397" t="s">
        <v>73</v>
      </c>
      <c r="L397">
        <v>0.442</v>
      </c>
      <c r="M397">
        <v>0</v>
      </c>
      <c r="N397" s="6">
        <v>6.5277777777777782E-2</v>
      </c>
      <c r="O397">
        <v>3.82</v>
      </c>
      <c r="P397">
        <v>0.98</v>
      </c>
      <c r="Q397">
        <v>1</v>
      </c>
      <c r="S397">
        <v>3551</v>
      </c>
      <c r="T397" t="s">
        <v>73</v>
      </c>
      <c r="U397">
        <v>0.44400000000000001</v>
      </c>
      <c r="V397">
        <v>0</v>
      </c>
      <c r="W397" s="6">
        <v>8.6805555555555566E-2</v>
      </c>
      <c r="X397">
        <v>3.72</v>
      </c>
      <c r="Y397">
        <v>0.99</v>
      </c>
      <c r="Z397">
        <v>1</v>
      </c>
      <c r="AB397">
        <v>3551</v>
      </c>
      <c r="AC397" t="s">
        <v>73</v>
      </c>
      <c r="AD397">
        <v>0.47199999999999998</v>
      </c>
      <c r="AE397">
        <v>0</v>
      </c>
      <c r="AF397" s="6">
        <v>6.1805555555555558E-2</v>
      </c>
      <c r="AG397">
        <v>3.75</v>
      </c>
      <c r="AH397">
        <v>1.05</v>
      </c>
      <c r="AI397">
        <v>1</v>
      </c>
      <c r="AK397" s="35">
        <f t="shared" si="66"/>
        <v>3551</v>
      </c>
      <c r="AL397" s="32">
        <f t="shared" si="67"/>
        <v>0.4</v>
      </c>
      <c r="AM397" s="37">
        <f t="shared" si="68"/>
        <v>1</v>
      </c>
      <c r="AN397" s="37">
        <f t="shared" si="69"/>
        <v>1</v>
      </c>
      <c r="AO397" s="33">
        <f t="shared" si="70"/>
        <v>1</v>
      </c>
      <c r="AP397" s="36"/>
      <c r="AR397" s="31">
        <f t="shared" si="71"/>
        <v>3551</v>
      </c>
      <c r="AS397" s="32">
        <f t="shared" si="72"/>
        <v>0.4</v>
      </c>
      <c r="AT397" s="37">
        <f t="shared" si="73"/>
        <v>1</v>
      </c>
      <c r="AU397" s="37">
        <f t="shared" si="74"/>
        <v>1</v>
      </c>
      <c r="AV397" s="33">
        <f t="shared" si="75"/>
        <v>1</v>
      </c>
      <c r="AW397" s="34" t="str">
        <f t="shared" si="76"/>
        <v>C3</v>
      </c>
      <c r="AY397" s="47">
        <v>3551</v>
      </c>
      <c r="AZ397" s="42">
        <v>0.44</v>
      </c>
      <c r="BA397" s="42">
        <v>1</v>
      </c>
      <c r="BB397" s="42">
        <v>1</v>
      </c>
      <c r="BC397" s="42">
        <v>1</v>
      </c>
      <c r="BD397" s="46" t="s">
        <v>118</v>
      </c>
    </row>
    <row r="398" spans="1:56" x14ac:dyDescent="0.55000000000000004">
      <c r="A398">
        <v>3552</v>
      </c>
      <c r="B398" t="s">
        <v>73</v>
      </c>
      <c r="C398">
        <v>8.0000000000000002E-3</v>
      </c>
      <c r="D398">
        <v>0</v>
      </c>
      <c r="E398" s="6">
        <v>7.9861111111111105E-2</v>
      </c>
      <c r="F398">
        <v>0.86</v>
      </c>
      <c r="G398">
        <v>0.06</v>
      </c>
      <c r="H398">
        <v>0.23</v>
      </c>
      <c r="J398">
        <v>3552</v>
      </c>
      <c r="K398" t="s">
        <v>73</v>
      </c>
      <c r="L398">
        <v>3.6999999999999998E-2</v>
      </c>
      <c r="M398">
        <v>0</v>
      </c>
      <c r="N398" s="6">
        <v>7.3611111111111113E-2</v>
      </c>
      <c r="O398">
        <v>1.18</v>
      </c>
      <c r="P398">
        <v>0.27</v>
      </c>
      <c r="Q398">
        <v>1</v>
      </c>
      <c r="S398">
        <v>3552</v>
      </c>
      <c r="T398" t="s">
        <v>73</v>
      </c>
      <c r="U398">
        <v>5.0999999999999997E-2</v>
      </c>
      <c r="V398">
        <v>0</v>
      </c>
      <c r="W398" s="6">
        <v>9.0972222222222218E-2</v>
      </c>
      <c r="X398">
        <v>0.91</v>
      </c>
      <c r="Y398">
        <v>0.37</v>
      </c>
      <c r="Z398">
        <v>1</v>
      </c>
      <c r="AB398">
        <v>3552</v>
      </c>
      <c r="AC398" t="s">
        <v>73</v>
      </c>
      <c r="AD398">
        <v>4.8000000000000001E-2</v>
      </c>
      <c r="AE398">
        <v>0</v>
      </c>
      <c r="AF398" s="6">
        <v>6.1805555555555558E-2</v>
      </c>
      <c r="AG398">
        <v>1.36</v>
      </c>
      <c r="AH398">
        <v>0.35</v>
      </c>
      <c r="AI398">
        <v>1</v>
      </c>
      <c r="AK398" s="35">
        <f t="shared" si="66"/>
        <v>3552</v>
      </c>
      <c r="AL398" s="32">
        <f t="shared" si="67"/>
        <v>0.23</v>
      </c>
      <c r="AM398" s="37">
        <f t="shared" si="68"/>
        <v>1</v>
      </c>
      <c r="AN398" s="37">
        <f t="shared" si="69"/>
        <v>1</v>
      </c>
      <c r="AO398" s="33">
        <f t="shared" si="70"/>
        <v>1</v>
      </c>
      <c r="AP398" s="36"/>
      <c r="AR398" s="31">
        <f t="shared" si="71"/>
        <v>3552</v>
      </c>
      <c r="AS398" s="32">
        <f t="shared" si="72"/>
        <v>0.23</v>
      </c>
      <c r="AT398" s="37">
        <f t="shared" si="73"/>
        <v>1</v>
      </c>
      <c r="AU398" s="37">
        <f t="shared" si="74"/>
        <v>1</v>
      </c>
      <c r="AV398" s="33">
        <f t="shared" si="75"/>
        <v>1</v>
      </c>
      <c r="AW398" s="34" t="str">
        <f t="shared" si="76"/>
        <v>C3</v>
      </c>
      <c r="AY398" s="47">
        <v>3552</v>
      </c>
      <c r="AZ398" s="42">
        <v>0.25</v>
      </c>
      <c r="BA398" s="42">
        <v>1</v>
      </c>
      <c r="BB398" s="42">
        <v>1</v>
      </c>
      <c r="BC398" s="42">
        <v>1</v>
      </c>
      <c r="BD398" s="46" t="s">
        <v>118</v>
      </c>
    </row>
    <row r="399" spans="1:56" x14ac:dyDescent="0.55000000000000004">
      <c r="A399">
        <v>3553</v>
      </c>
      <c r="B399" t="s">
        <v>73</v>
      </c>
      <c r="C399">
        <v>0.154</v>
      </c>
      <c r="D399">
        <v>0</v>
      </c>
      <c r="E399" s="6">
        <v>7.3611111111111113E-2</v>
      </c>
      <c r="F399">
        <v>2.64</v>
      </c>
      <c r="G399">
        <v>0.36</v>
      </c>
      <c r="H399">
        <v>0.48</v>
      </c>
      <c r="J399">
        <v>3553</v>
      </c>
      <c r="K399" t="s">
        <v>73</v>
      </c>
      <c r="L399">
        <v>0.47499999999999998</v>
      </c>
      <c r="M399">
        <v>0</v>
      </c>
      <c r="N399" s="6">
        <v>6.5972222222222224E-2</v>
      </c>
      <c r="O399">
        <v>3.78</v>
      </c>
      <c r="P399">
        <v>1.1200000000000001</v>
      </c>
      <c r="Q399">
        <v>1</v>
      </c>
      <c r="S399">
        <v>3553</v>
      </c>
      <c r="T399" t="s">
        <v>73</v>
      </c>
      <c r="U399">
        <v>0.48399999999999999</v>
      </c>
      <c r="V399">
        <v>0</v>
      </c>
      <c r="W399" s="6">
        <v>8.6805555555555566E-2</v>
      </c>
      <c r="X399">
        <v>3.85</v>
      </c>
      <c r="Y399">
        <v>1.1399999999999999</v>
      </c>
      <c r="Z399">
        <v>1</v>
      </c>
      <c r="AB399">
        <v>3553</v>
      </c>
      <c r="AC399" t="s">
        <v>73</v>
      </c>
      <c r="AD399">
        <v>0.48699999999999999</v>
      </c>
      <c r="AE399">
        <v>0</v>
      </c>
      <c r="AF399" s="6">
        <v>6.25E-2</v>
      </c>
      <c r="AG399">
        <v>3.88</v>
      </c>
      <c r="AH399">
        <v>1.1499999999999999</v>
      </c>
      <c r="AI399">
        <v>1</v>
      </c>
      <c r="AK399" s="35">
        <f t="shared" si="66"/>
        <v>3553</v>
      </c>
      <c r="AL399" s="32">
        <f t="shared" si="67"/>
        <v>0.48</v>
      </c>
      <c r="AM399" s="37">
        <f t="shared" si="68"/>
        <v>1</v>
      </c>
      <c r="AN399" s="37">
        <f t="shared" si="69"/>
        <v>1</v>
      </c>
      <c r="AO399" s="33">
        <f t="shared" si="70"/>
        <v>1</v>
      </c>
      <c r="AP399" s="36"/>
      <c r="AR399" s="31">
        <f t="shared" si="71"/>
        <v>3553</v>
      </c>
      <c r="AS399" s="32">
        <f t="shared" si="72"/>
        <v>0.48</v>
      </c>
      <c r="AT399" s="37">
        <f t="shared" si="73"/>
        <v>1</v>
      </c>
      <c r="AU399" s="37">
        <f t="shared" si="74"/>
        <v>1</v>
      </c>
      <c r="AV399" s="33">
        <f t="shared" si="75"/>
        <v>1</v>
      </c>
      <c r="AW399" s="34" t="str">
        <f t="shared" si="76"/>
        <v>C3</v>
      </c>
      <c r="AY399" s="47">
        <v>3553</v>
      </c>
      <c r="AZ399" s="42">
        <v>0.51</v>
      </c>
      <c r="BA399" s="42">
        <v>1</v>
      </c>
      <c r="BB399" s="42">
        <v>1</v>
      </c>
      <c r="BC399" s="42">
        <v>1</v>
      </c>
      <c r="BD399" s="46" t="s">
        <v>118</v>
      </c>
    </row>
    <row r="400" spans="1:56" x14ac:dyDescent="0.55000000000000004">
      <c r="A400">
        <v>3554</v>
      </c>
      <c r="B400" t="s">
        <v>73</v>
      </c>
      <c r="C400">
        <v>0.13</v>
      </c>
      <c r="D400">
        <v>0</v>
      </c>
      <c r="E400" s="6">
        <v>8.1250000000000003E-2</v>
      </c>
      <c r="F400">
        <v>2.44</v>
      </c>
      <c r="G400">
        <v>0.28000000000000003</v>
      </c>
      <c r="H400">
        <v>0.45</v>
      </c>
      <c r="J400">
        <v>3554</v>
      </c>
      <c r="K400" t="s">
        <v>73</v>
      </c>
      <c r="L400">
        <v>0.317</v>
      </c>
      <c r="M400">
        <v>0</v>
      </c>
      <c r="N400" s="6">
        <v>6.9444444444444434E-2</v>
      </c>
      <c r="O400">
        <v>3.14</v>
      </c>
      <c r="P400">
        <v>0.68</v>
      </c>
      <c r="Q400">
        <v>0.82</v>
      </c>
      <c r="S400">
        <v>3554</v>
      </c>
      <c r="T400" t="s">
        <v>73</v>
      </c>
      <c r="U400">
        <v>0.33500000000000002</v>
      </c>
      <c r="V400">
        <v>0</v>
      </c>
      <c r="W400" s="6">
        <v>8.6805555555555566E-2</v>
      </c>
      <c r="X400">
        <v>3.36</v>
      </c>
      <c r="Y400">
        <v>0.72</v>
      </c>
      <c r="Z400">
        <v>0.83</v>
      </c>
      <c r="AB400">
        <v>3554</v>
      </c>
      <c r="AC400" t="s">
        <v>73</v>
      </c>
      <c r="AD400">
        <v>0.34799999999999998</v>
      </c>
      <c r="AE400">
        <v>0</v>
      </c>
      <c r="AF400" s="6">
        <v>6.25E-2</v>
      </c>
      <c r="AG400">
        <v>3.3</v>
      </c>
      <c r="AH400">
        <v>0.75</v>
      </c>
      <c r="AI400">
        <v>0.87</v>
      </c>
      <c r="AK400" s="35">
        <f t="shared" si="66"/>
        <v>3554</v>
      </c>
      <c r="AL400" s="32">
        <f t="shared" si="67"/>
        <v>0.45</v>
      </c>
      <c r="AM400" s="37">
        <f t="shared" si="68"/>
        <v>0.82</v>
      </c>
      <c r="AN400" s="37">
        <f t="shared" si="69"/>
        <v>0.83</v>
      </c>
      <c r="AO400" s="33">
        <f t="shared" si="70"/>
        <v>0.87</v>
      </c>
      <c r="AP400" s="36"/>
      <c r="AR400" s="31">
        <f t="shared" si="71"/>
        <v>3554</v>
      </c>
      <c r="AS400" s="32">
        <f t="shared" si="72"/>
        <v>0.45</v>
      </c>
      <c r="AT400" s="37">
        <f t="shared" si="73"/>
        <v>0.82</v>
      </c>
      <c r="AU400" s="37">
        <f t="shared" si="74"/>
        <v>0.83</v>
      </c>
      <c r="AV400" s="33">
        <f t="shared" si="75"/>
        <v>0.87</v>
      </c>
      <c r="AW400" s="34" t="str">
        <f t="shared" si="76"/>
        <v>C3</v>
      </c>
      <c r="AY400" s="47">
        <v>3554</v>
      </c>
      <c r="AZ400" s="42">
        <v>0.48</v>
      </c>
      <c r="BA400" s="42">
        <v>0.84</v>
      </c>
      <c r="BB400" s="42">
        <v>0.85</v>
      </c>
      <c r="BC400" s="42">
        <v>0.85</v>
      </c>
      <c r="BD400" s="46" t="s">
        <v>118</v>
      </c>
    </row>
    <row r="401" spans="1:56" x14ac:dyDescent="0.55000000000000004">
      <c r="A401">
        <v>3555</v>
      </c>
      <c r="B401" t="s">
        <v>73</v>
      </c>
      <c r="C401">
        <v>0.127</v>
      </c>
      <c r="D401">
        <v>0</v>
      </c>
      <c r="E401" s="6">
        <v>8.1250000000000003E-2</v>
      </c>
      <c r="F401">
        <v>1.84</v>
      </c>
      <c r="G401">
        <v>0.56999999999999995</v>
      </c>
      <c r="H401">
        <v>0.54</v>
      </c>
      <c r="J401">
        <v>3555</v>
      </c>
      <c r="K401" t="s">
        <v>73</v>
      </c>
      <c r="L401">
        <v>0.30599999999999999</v>
      </c>
      <c r="M401">
        <v>0</v>
      </c>
      <c r="N401" s="6">
        <v>7.2222222222222229E-2</v>
      </c>
      <c r="O401">
        <v>2.46</v>
      </c>
      <c r="P401">
        <v>1.36</v>
      </c>
      <c r="Q401">
        <v>0.97</v>
      </c>
      <c r="S401">
        <v>3555</v>
      </c>
      <c r="T401" t="s">
        <v>73</v>
      </c>
      <c r="U401">
        <v>0.313</v>
      </c>
      <c r="V401">
        <v>0</v>
      </c>
      <c r="W401" s="6">
        <v>8.6805555555555566E-2</v>
      </c>
      <c r="X401">
        <v>2.5099999999999998</v>
      </c>
      <c r="Y401">
        <v>1.39</v>
      </c>
      <c r="Z401">
        <v>0.97</v>
      </c>
      <c r="AB401">
        <v>3555</v>
      </c>
      <c r="AC401" t="s">
        <v>73</v>
      </c>
      <c r="AD401">
        <v>0.315</v>
      </c>
      <c r="AE401">
        <v>0</v>
      </c>
      <c r="AF401" s="6">
        <v>6.5972222222222224E-2</v>
      </c>
      <c r="AG401">
        <v>2.5299999999999998</v>
      </c>
      <c r="AH401">
        <v>1.4</v>
      </c>
      <c r="AI401">
        <v>0.97</v>
      </c>
      <c r="AK401" s="35">
        <f t="shared" si="66"/>
        <v>3555</v>
      </c>
      <c r="AL401" s="32">
        <f t="shared" si="67"/>
        <v>0.54</v>
      </c>
      <c r="AM401" s="37">
        <f t="shared" si="68"/>
        <v>0.97</v>
      </c>
      <c r="AN401" s="37">
        <f t="shared" si="69"/>
        <v>0.97</v>
      </c>
      <c r="AO401" s="33">
        <f t="shared" si="70"/>
        <v>0.97</v>
      </c>
      <c r="AP401" s="36"/>
      <c r="AR401" s="31">
        <f t="shared" si="71"/>
        <v>3555</v>
      </c>
      <c r="AS401" s="32">
        <f t="shared" si="72"/>
        <v>0.54</v>
      </c>
      <c r="AT401" s="37">
        <f t="shared" si="73"/>
        <v>0.97</v>
      </c>
      <c r="AU401" s="37">
        <f t="shared" si="74"/>
        <v>0.97</v>
      </c>
      <c r="AV401" s="33">
        <f t="shared" si="75"/>
        <v>0.97</v>
      </c>
      <c r="AW401" s="34" t="str">
        <f t="shared" si="76"/>
        <v>C3</v>
      </c>
      <c r="AY401" s="47">
        <v>3555</v>
      </c>
      <c r="AZ401" s="42">
        <v>0.56000000000000005</v>
      </c>
      <c r="BA401" s="42">
        <v>0.97</v>
      </c>
      <c r="BB401" s="42">
        <v>0.97</v>
      </c>
      <c r="BC401" s="42">
        <v>0.97</v>
      </c>
      <c r="BD401" s="46" t="s">
        <v>118</v>
      </c>
    </row>
    <row r="402" spans="1:56" x14ac:dyDescent="0.55000000000000004">
      <c r="A402">
        <v>3556</v>
      </c>
      <c r="B402" t="s">
        <v>73</v>
      </c>
      <c r="C402">
        <v>0.115</v>
      </c>
      <c r="D402">
        <v>0</v>
      </c>
      <c r="E402" s="6">
        <v>8.0555555555555561E-2</v>
      </c>
      <c r="F402">
        <v>1.75</v>
      </c>
      <c r="G402">
        <v>0.31</v>
      </c>
      <c r="H402">
        <v>0.52</v>
      </c>
      <c r="J402">
        <v>3556</v>
      </c>
      <c r="K402" t="s">
        <v>73</v>
      </c>
      <c r="L402">
        <v>0.26800000000000002</v>
      </c>
      <c r="M402">
        <v>0</v>
      </c>
      <c r="N402" s="6">
        <v>8.6805555555555566E-2</v>
      </c>
      <c r="O402">
        <v>2.13</v>
      </c>
      <c r="P402">
        <v>0.72</v>
      </c>
      <c r="Q402">
        <v>1</v>
      </c>
      <c r="S402">
        <v>3556</v>
      </c>
      <c r="T402" t="s">
        <v>73</v>
      </c>
      <c r="U402">
        <v>0.29899999999999999</v>
      </c>
      <c r="V402">
        <v>0</v>
      </c>
      <c r="W402" s="6">
        <v>8.6805555555555566E-2</v>
      </c>
      <c r="X402">
        <v>2.38</v>
      </c>
      <c r="Y402">
        <v>0.81</v>
      </c>
      <c r="Z402">
        <v>1</v>
      </c>
      <c r="AB402">
        <v>3556</v>
      </c>
      <c r="AC402" t="s">
        <v>73</v>
      </c>
      <c r="AD402">
        <v>0.308</v>
      </c>
      <c r="AE402">
        <v>0</v>
      </c>
      <c r="AF402" s="6">
        <v>6.5972222222222224E-2</v>
      </c>
      <c r="AG402">
        <v>2.4500000000000002</v>
      </c>
      <c r="AH402">
        <v>0.83</v>
      </c>
      <c r="AI402">
        <v>1</v>
      </c>
      <c r="AK402" s="35">
        <f t="shared" si="66"/>
        <v>3556</v>
      </c>
      <c r="AL402" s="32">
        <f t="shared" si="67"/>
        <v>0.52</v>
      </c>
      <c r="AM402" s="37">
        <f t="shared" si="68"/>
        <v>1</v>
      </c>
      <c r="AN402" s="37">
        <f t="shared" si="69"/>
        <v>1</v>
      </c>
      <c r="AO402" s="33">
        <f t="shared" si="70"/>
        <v>1</v>
      </c>
      <c r="AP402" s="36"/>
      <c r="AR402" s="31">
        <f t="shared" si="71"/>
        <v>3556</v>
      </c>
      <c r="AS402" s="32">
        <f t="shared" si="72"/>
        <v>0.52</v>
      </c>
      <c r="AT402" s="37">
        <f t="shared" si="73"/>
        <v>1</v>
      </c>
      <c r="AU402" s="37">
        <f t="shared" si="74"/>
        <v>1</v>
      </c>
      <c r="AV402" s="33">
        <f t="shared" si="75"/>
        <v>1</v>
      </c>
      <c r="AW402" s="34" t="str">
        <f t="shared" si="76"/>
        <v>C3</v>
      </c>
      <c r="AY402" s="47">
        <v>3556</v>
      </c>
      <c r="AZ402" s="42">
        <v>0.55000000000000004</v>
      </c>
      <c r="BA402" s="42">
        <v>1</v>
      </c>
      <c r="BB402" s="42">
        <v>1</v>
      </c>
      <c r="BC402" s="42">
        <v>1</v>
      </c>
      <c r="BD402" s="46" t="s">
        <v>118</v>
      </c>
    </row>
    <row r="403" spans="1:56" x14ac:dyDescent="0.55000000000000004">
      <c r="A403">
        <v>3557</v>
      </c>
      <c r="B403" t="s">
        <v>73</v>
      </c>
      <c r="C403">
        <v>0.10199999999999999</v>
      </c>
      <c r="D403">
        <v>0</v>
      </c>
      <c r="E403" s="6">
        <v>8.0555555555555561E-2</v>
      </c>
      <c r="F403">
        <v>1.49</v>
      </c>
      <c r="G403">
        <v>0.56000000000000005</v>
      </c>
      <c r="H403">
        <v>0.54</v>
      </c>
      <c r="J403">
        <v>3557</v>
      </c>
      <c r="K403" t="s">
        <v>73</v>
      </c>
      <c r="L403">
        <v>0.24299999999999999</v>
      </c>
      <c r="M403">
        <v>0</v>
      </c>
      <c r="N403" s="6">
        <v>6.458333333333334E-2</v>
      </c>
      <c r="O403">
        <v>1.95</v>
      </c>
      <c r="P403">
        <v>1.34</v>
      </c>
      <c r="Q403">
        <v>1</v>
      </c>
      <c r="S403">
        <v>3557</v>
      </c>
      <c r="T403" t="s">
        <v>73</v>
      </c>
      <c r="U403">
        <v>0.23400000000000001</v>
      </c>
      <c r="V403">
        <v>0</v>
      </c>
      <c r="W403" s="6">
        <v>6.3194444444444442E-2</v>
      </c>
      <c r="X403">
        <v>1.89</v>
      </c>
      <c r="Y403">
        <v>1.29</v>
      </c>
      <c r="Z403">
        <v>1</v>
      </c>
      <c r="AB403">
        <v>3557</v>
      </c>
      <c r="AC403" t="s">
        <v>73</v>
      </c>
      <c r="AD403">
        <v>0.28699999999999998</v>
      </c>
      <c r="AE403">
        <v>0</v>
      </c>
      <c r="AF403" s="6">
        <v>6.1805555555555558E-2</v>
      </c>
      <c r="AG403">
        <v>2.2999999999999998</v>
      </c>
      <c r="AH403">
        <v>1.58</v>
      </c>
      <c r="AI403">
        <v>1</v>
      </c>
      <c r="AK403" s="35">
        <f t="shared" si="66"/>
        <v>3557</v>
      </c>
      <c r="AL403" s="32">
        <f t="shared" si="67"/>
        <v>0.54</v>
      </c>
      <c r="AM403" s="37">
        <f t="shared" si="68"/>
        <v>1</v>
      </c>
      <c r="AN403" s="37">
        <f t="shared" si="69"/>
        <v>1</v>
      </c>
      <c r="AO403" s="33">
        <f t="shared" si="70"/>
        <v>1</v>
      </c>
      <c r="AP403" s="36"/>
      <c r="AR403" s="31">
        <f t="shared" si="71"/>
        <v>3557</v>
      </c>
      <c r="AS403" s="32">
        <f t="shared" si="72"/>
        <v>0.54</v>
      </c>
      <c r="AT403" s="37">
        <f t="shared" si="73"/>
        <v>1</v>
      </c>
      <c r="AU403" s="37">
        <f t="shared" si="74"/>
        <v>1</v>
      </c>
      <c r="AV403" s="33">
        <f t="shared" si="75"/>
        <v>1</v>
      </c>
      <c r="AW403" s="34" t="str">
        <f t="shared" si="76"/>
        <v>C3</v>
      </c>
      <c r="AY403" s="47">
        <v>3557</v>
      </c>
      <c r="AZ403" s="42">
        <v>0.56000000000000005</v>
      </c>
      <c r="BA403" s="42">
        <v>1</v>
      </c>
      <c r="BB403" s="42">
        <v>1</v>
      </c>
      <c r="BC403" s="42">
        <v>1</v>
      </c>
      <c r="BD403" s="46" t="s">
        <v>118</v>
      </c>
    </row>
    <row r="404" spans="1:56" x14ac:dyDescent="0.55000000000000004">
      <c r="A404">
        <v>3558</v>
      </c>
      <c r="B404" t="s">
        <v>73</v>
      </c>
      <c r="C404">
        <v>8.7999999999999995E-2</v>
      </c>
      <c r="D404">
        <v>0</v>
      </c>
      <c r="E404" s="6">
        <v>7.7777777777777779E-2</v>
      </c>
      <c r="F404">
        <v>1.56</v>
      </c>
      <c r="G404">
        <v>0.35</v>
      </c>
      <c r="H404">
        <v>0.46</v>
      </c>
      <c r="J404">
        <v>3558</v>
      </c>
      <c r="K404" t="s">
        <v>73</v>
      </c>
      <c r="L404">
        <v>0.26800000000000002</v>
      </c>
      <c r="M404">
        <v>0</v>
      </c>
      <c r="N404" s="6">
        <v>6.805555555555555E-2</v>
      </c>
      <c r="O404">
        <v>2.13</v>
      </c>
      <c r="P404">
        <v>1.08</v>
      </c>
      <c r="Q404">
        <v>1</v>
      </c>
      <c r="S404">
        <v>3558</v>
      </c>
      <c r="T404" t="s">
        <v>73</v>
      </c>
      <c r="U404">
        <v>0.26800000000000002</v>
      </c>
      <c r="V404">
        <v>0</v>
      </c>
      <c r="W404" s="6">
        <v>6.8749999999999992E-2</v>
      </c>
      <c r="X404">
        <v>2.13</v>
      </c>
      <c r="Y404">
        <v>1.08</v>
      </c>
      <c r="Z404">
        <v>1</v>
      </c>
      <c r="AB404">
        <v>3558</v>
      </c>
      <c r="AC404" t="s">
        <v>73</v>
      </c>
      <c r="AD404">
        <v>0.26800000000000002</v>
      </c>
      <c r="AE404">
        <v>0</v>
      </c>
      <c r="AF404" s="6">
        <v>6.3888888888888884E-2</v>
      </c>
      <c r="AG404">
        <v>2.13</v>
      </c>
      <c r="AH404">
        <v>1.08</v>
      </c>
      <c r="AI404">
        <v>1</v>
      </c>
      <c r="AK404" s="35">
        <f t="shared" si="66"/>
        <v>3558</v>
      </c>
      <c r="AL404" s="32">
        <f t="shared" si="67"/>
        <v>0.46</v>
      </c>
      <c r="AM404" s="37">
        <f t="shared" si="68"/>
        <v>1</v>
      </c>
      <c r="AN404" s="37">
        <f t="shared" si="69"/>
        <v>1</v>
      </c>
      <c r="AO404" s="33">
        <f t="shared" si="70"/>
        <v>1</v>
      </c>
      <c r="AP404" s="36"/>
      <c r="AR404" s="31">
        <f t="shared" si="71"/>
        <v>3558</v>
      </c>
      <c r="AS404" s="32">
        <f t="shared" si="72"/>
        <v>0.46</v>
      </c>
      <c r="AT404" s="37">
        <f t="shared" si="73"/>
        <v>1</v>
      </c>
      <c r="AU404" s="37">
        <f t="shared" si="74"/>
        <v>1</v>
      </c>
      <c r="AV404" s="33">
        <f t="shared" si="75"/>
        <v>1</v>
      </c>
      <c r="AW404" s="34" t="str">
        <f t="shared" si="76"/>
        <v>C3</v>
      </c>
      <c r="AY404" s="47">
        <v>3558</v>
      </c>
      <c r="AZ404" s="42">
        <v>0.49</v>
      </c>
      <c r="BA404" s="42">
        <v>1</v>
      </c>
      <c r="BB404" s="42">
        <v>1</v>
      </c>
      <c r="BC404" s="42">
        <v>1</v>
      </c>
      <c r="BD404" s="46" t="s">
        <v>118</v>
      </c>
    </row>
    <row r="405" spans="1:56" x14ac:dyDescent="0.55000000000000004">
      <c r="A405">
        <v>3559</v>
      </c>
      <c r="B405" t="s">
        <v>73</v>
      </c>
      <c r="C405">
        <v>7.9000000000000001E-2</v>
      </c>
      <c r="D405">
        <v>0</v>
      </c>
      <c r="E405" s="6">
        <v>7.7083333333333337E-2</v>
      </c>
      <c r="F405">
        <v>1.58</v>
      </c>
      <c r="G405">
        <v>0.37</v>
      </c>
      <c r="H405">
        <v>0.42</v>
      </c>
      <c r="J405">
        <v>3559</v>
      </c>
      <c r="K405" t="s">
        <v>73</v>
      </c>
      <c r="L405">
        <v>0.27</v>
      </c>
      <c r="M405">
        <v>0</v>
      </c>
      <c r="N405" s="6">
        <v>6.9444444444444434E-2</v>
      </c>
      <c r="O405">
        <v>2.15</v>
      </c>
      <c r="P405">
        <v>1.25</v>
      </c>
      <c r="Q405">
        <v>1</v>
      </c>
      <c r="S405">
        <v>3559</v>
      </c>
      <c r="T405" t="s">
        <v>73</v>
      </c>
      <c r="U405">
        <v>0.31</v>
      </c>
      <c r="V405">
        <v>0</v>
      </c>
      <c r="W405" s="6">
        <v>7.2222222222222229E-2</v>
      </c>
      <c r="X405">
        <v>2.4700000000000002</v>
      </c>
      <c r="Y405">
        <v>1.44</v>
      </c>
      <c r="Z405">
        <v>1</v>
      </c>
      <c r="AB405">
        <v>3559</v>
      </c>
      <c r="AC405" t="s">
        <v>73</v>
      </c>
      <c r="AD405">
        <v>0.31</v>
      </c>
      <c r="AE405">
        <v>0</v>
      </c>
      <c r="AF405" s="6">
        <v>6.3888888888888884E-2</v>
      </c>
      <c r="AG405">
        <v>2.4700000000000002</v>
      </c>
      <c r="AH405">
        <v>1.44</v>
      </c>
      <c r="AI405">
        <v>1</v>
      </c>
      <c r="AK405" s="35">
        <f t="shared" si="66"/>
        <v>3559</v>
      </c>
      <c r="AL405" s="32">
        <f t="shared" si="67"/>
        <v>0.42</v>
      </c>
      <c r="AM405" s="37">
        <f t="shared" si="68"/>
        <v>1</v>
      </c>
      <c r="AN405" s="37">
        <f t="shared" si="69"/>
        <v>1</v>
      </c>
      <c r="AO405" s="33">
        <f t="shared" si="70"/>
        <v>1</v>
      </c>
      <c r="AP405" s="36"/>
      <c r="AR405" s="31">
        <f t="shared" si="71"/>
        <v>3559</v>
      </c>
      <c r="AS405" s="32">
        <f t="shared" si="72"/>
        <v>0.42</v>
      </c>
      <c r="AT405" s="37">
        <f t="shared" si="73"/>
        <v>1</v>
      </c>
      <c r="AU405" s="37">
        <f t="shared" si="74"/>
        <v>1</v>
      </c>
      <c r="AV405" s="33">
        <f t="shared" si="75"/>
        <v>1</v>
      </c>
      <c r="AW405" s="34" t="str">
        <f t="shared" si="76"/>
        <v>C3</v>
      </c>
      <c r="AY405" s="47">
        <v>3559</v>
      </c>
      <c r="AZ405" s="42">
        <v>0.44</v>
      </c>
      <c r="BA405" s="42">
        <v>1</v>
      </c>
      <c r="BB405" s="42">
        <v>1</v>
      </c>
      <c r="BC405" s="42">
        <v>1</v>
      </c>
      <c r="BD405" s="46" t="s">
        <v>118</v>
      </c>
    </row>
    <row r="406" spans="1:56" x14ac:dyDescent="0.55000000000000004">
      <c r="A406">
        <v>3560</v>
      </c>
      <c r="B406" t="s">
        <v>73</v>
      </c>
      <c r="C406">
        <v>6.8000000000000005E-2</v>
      </c>
      <c r="D406">
        <v>0</v>
      </c>
      <c r="E406" s="6">
        <v>7.6388888888888895E-2</v>
      </c>
      <c r="F406">
        <v>1.9</v>
      </c>
      <c r="G406">
        <v>0.21</v>
      </c>
      <c r="H406">
        <v>0.33</v>
      </c>
      <c r="J406">
        <v>3560</v>
      </c>
      <c r="K406" t="s">
        <v>73</v>
      </c>
      <c r="L406">
        <v>0.23</v>
      </c>
      <c r="M406">
        <v>0</v>
      </c>
      <c r="N406" s="6">
        <v>6.9444444444444434E-2</v>
      </c>
      <c r="O406">
        <v>2.2599999999999998</v>
      </c>
      <c r="P406">
        <v>0.72</v>
      </c>
      <c r="Q406">
        <v>1</v>
      </c>
      <c r="S406">
        <v>3560</v>
      </c>
      <c r="T406" t="s">
        <v>73</v>
      </c>
      <c r="U406">
        <v>0.307</v>
      </c>
      <c r="V406">
        <v>0</v>
      </c>
      <c r="W406" s="6">
        <v>8.6805555555555566E-2</v>
      </c>
      <c r="X406">
        <v>2.44</v>
      </c>
      <c r="Y406">
        <v>0.96</v>
      </c>
      <c r="Z406">
        <v>1</v>
      </c>
      <c r="AB406">
        <v>3560</v>
      </c>
      <c r="AC406" t="s">
        <v>73</v>
      </c>
      <c r="AD406">
        <v>0.32100000000000001</v>
      </c>
      <c r="AE406">
        <v>0</v>
      </c>
      <c r="AF406" s="6">
        <v>6.6666666666666666E-2</v>
      </c>
      <c r="AG406">
        <v>2.5499999999999998</v>
      </c>
      <c r="AH406">
        <v>1</v>
      </c>
      <c r="AI406">
        <v>1</v>
      </c>
      <c r="AK406" s="35">
        <f t="shared" si="66"/>
        <v>3560</v>
      </c>
      <c r="AL406" s="32">
        <f t="shared" si="67"/>
        <v>0.33</v>
      </c>
      <c r="AM406" s="37">
        <f t="shared" si="68"/>
        <v>1</v>
      </c>
      <c r="AN406" s="37">
        <f t="shared" si="69"/>
        <v>1</v>
      </c>
      <c r="AO406" s="33">
        <f t="shared" si="70"/>
        <v>1</v>
      </c>
      <c r="AP406" s="36"/>
      <c r="AR406" s="31">
        <f t="shared" si="71"/>
        <v>3560</v>
      </c>
      <c r="AS406" s="32">
        <f t="shared" si="72"/>
        <v>0.33</v>
      </c>
      <c r="AT406" s="37">
        <f t="shared" si="73"/>
        <v>1</v>
      </c>
      <c r="AU406" s="37">
        <f t="shared" si="74"/>
        <v>1</v>
      </c>
      <c r="AV406" s="33">
        <f t="shared" si="75"/>
        <v>1</v>
      </c>
      <c r="AW406" s="34" t="str">
        <f t="shared" si="76"/>
        <v>C3</v>
      </c>
      <c r="AY406" s="47">
        <v>3560</v>
      </c>
      <c r="AZ406" s="42">
        <v>0.35</v>
      </c>
      <c r="BA406" s="42">
        <v>1</v>
      </c>
      <c r="BB406" s="42">
        <v>1</v>
      </c>
      <c r="BC406" s="42">
        <v>1</v>
      </c>
      <c r="BD406" s="46" t="s">
        <v>118</v>
      </c>
    </row>
    <row r="407" spans="1:56" x14ac:dyDescent="0.55000000000000004">
      <c r="A407">
        <v>3561</v>
      </c>
      <c r="B407" t="s">
        <v>73</v>
      </c>
      <c r="C407">
        <v>6.8000000000000005E-2</v>
      </c>
      <c r="D407">
        <v>0</v>
      </c>
      <c r="E407" s="6">
        <v>7.6388888888888895E-2</v>
      </c>
      <c r="F407">
        <v>1.49</v>
      </c>
      <c r="G407">
        <v>0.32</v>
      </c>
      <c r="H407">
        <v>0.39</v>
      </c>
      <c r="J407">
        <v>3561</v>
      </c>
      <c r="K407" t="s">
        <v>73</v>
      </c>
      <c r="L407">
        <v>0.23</v>
      </c>
      <c r="M407">
        <v>0</v>
      </c>
      <c r="N407" s="6">
        <v>6.9444444444444434E-2</v>
      </c>
      <c r="O407">
        <v>1.91</v>
      </c>
      <c r="P407">
        <v>1.0900000000000001</v>
      </c>
      <c r="Q407">
        <v>1</v>
      </c>
      <c r="S407">
        <v>3561</v>
      </c>
      <c r="T407" t="s">
        <v>73</v>
      </c>
      <c r="U407">
        <v>0.307</v>
      </c>
      <c r="V407">
        <v>0</v>
      </c>
      <c r="W407" s="6">
        <v>8.6805555555555566E-2</v>
      </c>
      <c r="X407">
        <v>2.44</v>
      </c>
      <c r="Y407">
        <v>1.46</v>
      </c>
      <c r="Z407">
        <v>1</v>
      </c>
      <c r="AB407">
        <v>3561</v>
      </c>
      <c r="AC407" t="s">
        <v>73</v>
      </c>
      <c r="AD407">
        <v>0.32100000000000001</v>
      </c>
      <c r="AE407">
        <v>0</v>
      </c>
      <c r="AF407" s="6">
        <v>6.5277777777777782E-2</v>
      </c>
      <c r="AG407">
        <v>2.56</v>
      </c>
      <c r="AH407">
        <v>1.52</v>
      </c>
      <c r="AI407">
        <v>1</v>
      </c>
      <c r="AK407" s="35">
        <f t="shared" si="66"/>
        <v>3561</v>
      </c>
      <c r="AL407" s="32">
        <f t="shared" si="67"/>
        <v>0.39</v>
      </c>
      <c r="AM407" s="37">
        <f t="shared" si="68"/>
        <v>1</v>
      </c>
      <c r="AN407" s="37">
        <f t="shared" si="69"/>
        <v>1</v>
      </c>
      <c r="AO407" s="33">
        <f t="shared" si="70"/>
        <v>1</v>
      </c>
      <c r="AP407" s="36"/>
      <c r="AR407" s="31">
        <f t="shared" si="71"/>
        <v>3561</v>
      </c>
      <c r="AS407" s="32">
        <f t="shared" si="72"/>
        <v>0.39</v>
      </c>
      <c r="AT407" s="37">
        <f t="shared" si="73"/>
        <v>1</v>
      </c>
      <c r="AU407" s="37">
        <f t="shared" si="74"/>
        <v>1</v>
      </c>
      <c r="AV407" s="33">
        <f t="shared" si="75"/>
        <v>1</v>
      </c>
      <c r="AW407" s="34" t="str">
        <f t="shared" si="76"/>
        <v>C3</v>
      </c>
      <c r="AY407" s="47">
        <v>3561</v>
      </c>
      <c r="AZ407" s="42">
        <v>0.41</v>
      </c>
      <c r="BA407" s="42">
        <v>1</v>
      </c>
      <c r="BB407" s="42">
        <v>1</v>
      </c>
      <c r="BC407" s="42">
        <v>1</v>
      </c>
      <c r="BD407" s="46" t="s">
        <v>118</v>
      </c>
    </row>
    <row r="408" spans="1:56" x14ac:dyDescent="0.55000000000000004">
      <c r="A408">
        <v>3562</v>
      </c>
      <c r="B408" t="s">
        <v>73</v>
      </c>
      <c r="C408">
        <v>5.0999999999999997E-2</v>
      </c>
      <c r="D408">
        <v>0</v>
      </c>
      <c r="E408" s="6">
        <v>7.3611111111111113E-2</v>
      </c>
      <c r="F408">
        <v>2.68</v>
      </c>
      <c r="G408">
        <v>0.13</v>
      </c>
      <c r="H408">
        <v>0.21</v>
      </c>
      <c r="J408">
        <v>3562</v>
      </c>
      <c r="K408" t="s">
        <v>73</v>
      </c>
      <c r="L408">
        <v>0.18</v>
      </c>
      <c r="M408">
        <v>0</v>
      </c>
      <c r="N408" s="6">
        <v>6.5972222222222224E-2</v>
      </c>
      <c r="O408">
        <v>3.84</v>
      </c>
      <c r="P408">
        <v>0.45</v>
      </c>
      <c r="Q408">
        <v>0.4</v>
      </c>
      <c r="S408">
        <v>3562</v>
      </c>
      <c r="T408" t="s">
        <v>73</v>
      </c>
      <c r="U408">
        <v>0.26600000000000001</v>
      </c>
      <c r="V408">
        <v>0</v>
      </c>
      <c r="W408" s="6">
        <v>8.6805555555555566E-2</v>
      </c>
      <c r="X408">
        <v>3.95</v>
      </c>
      <c r="Y408">
        <v>0.67</v>
      </c>
      <c r="Z408">
        <v>0.72</v>
      </c>
      <c r="AB408">
        <v>3562</v>
      </c>
      <c r="AC408" t="s">
        <v>73</v>
      </c>
      <c r="AD408">
        <v>0.41799999999999998</v>
      </c>
      <c r="AE408">
        <v>0</v>
      </c>
      <c r="AF408" s="6">
        <v>6.5972222222222224E-2</v>
      </c>
      <c r="AG408">
        <v>4.4400000000000004</v>
      </c>
      <c r="AH408">
        <v>1.05</v>
      </c>
      <c r="AI408">
        <v>1</v>
      </c>
      <c r="AK408" s="35">
        <f t="shared" si="66"/>
        <v>3562</v>
      </c>
      <c r="AL408" s="32">
        <f t="shared" si="67"/>
        <v>0.21</v>
      </c>
      <c r="AM408" s="37">
        <f t="shared" si="68"/>
        <v>0.4</v>
      </c>
      <c r="AN408" s="37">
        <f t="shared" si="69"/>
        <v>0.72</v>
      </c>
      <c r="AO408" s="33">
        <f t="shared" si="70"/>
        <v>1</v>
      </c>
      <c r="AP408" s="36"/>
      <c r="AR408" s="31">
        <f t="shared" si="71"/>
        <v>3562</v>
      </c>
      <c r="AS408" s="32">
        <f t="shared" si="72"/>
        <v>0.21</v>
      </c>
      <c r="AT408" s="37">
        <f t="shared" si="73"/>
        <v>0.4</v>
      </c>
      <c r="AU408" s="37">
        <f t="shared" si="74"/>
        <v>0.72</v>
      </c>
      <c r="AV408" s="33">
        <f t="shared" si="75"/>
        <v>1</v>
      </c>
      <c r="AW408" s="34" t="str">
        <f t="shared" si="76"/>
        <v>C3</v>
      </c>
      <c r="AY408" s="47">
        <v>3562</v>
      </c>
      <c r="AZ408" s="42">
        <v>0.22</v>
      </c>
      <c r="BA408" s="42">
        <v>0.54</v>
      </c>
      <c r="BB408" s="42">
        <v>1</v>
      </c>
      <c r="BC408" s="42">
        <v>1</v>
      </c>
      <c r="BD408" s="46" t="s">
        <v>118</v>
      </c>
    </row>
    <row r="409" spans="1:56" x14ac:dyDescent="0.55000000000000004">
      <c r="A409">
        <v>3563</v>
      </c>
      <c r="B409" t="s">
        <v>73</v>
      </c>
      <c r="C409">
        <v>1.7999999999999999E-2</v>
      </c>
      <c r="D409">
        <v>0</v>
      </c>
      <c r="E409" s="6">
        <v>8.3333333333333329E-2</v>
      </c>
      <c r="F409">
        <v>0.59</v>
      </c>
      <c r="G409">
        <v>0.09</v>
      </c>
      <c r="H409">
        <v>0.28999999999999998</v>
      </c>
      <c r="J409">
        <v>3563</v>
      </c>
      <c r="K409" t="s">
        <v>73</v>
      </c>
      <c r="L409">
        <v>6.5000000000000002E-2</v>
      </c>
      <c r="M409">
        <v>0</v>
      </c>
      <c r="N409" s="6">
        <v>7.1527777777777787E-2</v>
      </c>
      <c r="O409">
        <v>0.81</v>
      </c>
      <c r="P409">
        <v>0.32</v>
      </c>
      <c r="Q409">
        <v>0.74</v>
      </c>
      <c r="S409">
        <v>3563</v>
      </c>
      <c r="T409" t="s">
        <v>73</v>
      </c>
      <c r="U409">
        <v>9.5000000000000001E-2</v>
      </c>
      <c r="V409">
        <v>0</v>
      </c>
      <c r="W409" s="6">
        <v>8.9583333333333334E-2</v>
      </c>
      <c r="X409">
        <v>0.9</v>
      </c>
      <c r="Y409">
        <v>0.47</v>
      </c>
      <c r="Z409">
        <v>1</v>
      </c>
      <c r="AB409">
        <v>3563</v>
      </c>
      <c r="AC409" t="s">
        <v>73</v>
      </c>
      <c r="AD409">
        <v>0.11799999999999999</v>
      </c>
      <c r="AE409">
        <v>0</v>
      </c>
      <c r="AF409" s="6">
        <v>6.25E-2</v>
      </c>
      <c r="AG409">
        <v>0.94</v>
      </c>
      <c r="AH409">
        <v>0.59</v>
      </c>
      <c r="AI409">
        <v>1</v>
      </c>
      <c r="AK409" s="35">
        <f t="shared" si="66"/>
        <v>3563</v>
      </c>
      <c r="AL409" s="32">
        <f t="shared" si="67"/>
        <v>0.28999999999999998</v>
      </c>
      <c r="AM409" s="37">
        <f t="shared" si="68"/>
        <v>0.74</v>
      </c>
      <c r="AN409" s="37">
        <f t="shared" si="69"/>
        <v>1</v>
      </c>
      <c r="AO409" s="33">
        <f t="shared" si="70"/>
        <v>1</v>
      </c>
      <c r="AP409" s="36"/>
      <c r="AR409" s="31">
        <f t="shared" si="71"/>
        <v>3563</v>
      </c>
      <c r="AS409" s="32">
        <f t="shared" si="72"/>
        <v>0.28999999999999998</v>
      </c>
      <c r="AT409" s="37">
        <f t="shared" si="73"/>
        <v>0.74</v>
      </c>
      <c r="AU409" s="37">
        <f t="shared" si="74"/>
        <v>1</v>
      </c>
      <c r="AV409" s="33">
        <f t="shared" si="75"/>
        <v>1</v>
      </c>
      <c r="AW409" s="34" t="str">
        <f t="shared" si="76"/>
        <v>C3</v>
      </c>
      <c r="AY409" s="47">
        <v>3563</v>
      </c>
      <c r="AZ409" s="42">
        <v>0.31</v>
      </c>
      <c r="BA409" s="42">
        <v>1</v>
      </c>
      <c r="BB409" s="42">
        <v>1</v>
      </c>
      <c r="BC409" s="42">
        <v>1</v>
      </c>
      <c r="BD409" s="46" t="s">
        <v>118</v>
      </c>
    </row>
    <row r="410" spans="1:56" x14ac:dyDescent="0.55000000000000004">
      <c r="A410">
        <v>3564</v>
      </c>
      <c r="B410" t="s">
        <v>73</v>
      </c>
      <c r="C410">
        <v>8.0000000000000002E-3</v>
      </c>
      <c r="D410">
        <v>0</v>
      </c>
      <c r="E410" s="6">
        <v>7.9861111111111105E-2</v>
      </c>
      <c r="F410">
        <v>0.8</v>
      </c>
      <c r="G410">
        <v>0.09</v>
      </c>
      <c r="H410">
        <v>0.21</v>
      </c>
      <c r="J410">
        <v>3564</v>
      </c>
      <c r="K410" t="s">
        <v>73</v>
      </c>
      <c r="L410">
        <v>2.9000000000000001E-2</v>
      </c>
      <c r="M410">
        <v>0</v>
      </c>
      <c r="N410" s="6">
        <v>6.9444444444444434E-2</v>
      </c>
      <c r="O410">
        <v>1.1299999999999999</v>
      </c>
      <c r="P410">
        <v>0.33</v>
      </c>
      <c r="Q410">
        <v>0.39</v>
      </c>
      <c r="S410">
        <v>3564</v>
      </c>
      <c r="T410" t="s">
        <v>73</v>
      </c>
      <c r="U410">
        <v>5.0999999999999997E-2</v>
      </c>
      <c r="V410">
        <v>0</v>
      </c>
      <c r="W410" s="6">
        <v>8.6805555555555566E-2</v>
      </c>
      <c r="X410">
        <v>1.1599999999999999</v>
      </c>
      <c r="Y410">
        <v>0.56999999999999995</v>
      </c>
      <c r="Z410">
        <v>1</v>
      </c>
      <c r="AB410">
        <v>3564</v>
      </c>
      <c r="AC410" t="s">
        <v>73</v>
      </c>
      <c r="AD410">
        <v>7.0999999999999994E-2</v>
      </c>
      <c r="AE410">
        <v>0</v>
      </c>
      <c r="AF410" s="6">
        <v>6.5972222222222224E-2</v>
      </c>
      <c r="AG410">
        <v>1.25</v>
      </c>
      <c r="AH410">
        <v>0.8</v>
      </c>
      <c r="AI410">
        <v>1</v>
      </c>
      <c r="AK410" s="35">
        <f t="shared" si="66"/>
        <v>3564</v>
      </c>
      <c r="AL410" s="32">
        <f t="shared" si="67"/>
        <v>0.21</v>
      </c>
      <c r="AM410" s="37">
        <f t="shared" si="68"/>
        <v>0.39</v>
      </c>
      <c r="AN410" s="37">
        <f t="shared" si="69"/>
        <v>1</v>
      </c>
      <c r="AO410" s="33">
        <f t="shared" si="70"/>
        <v>1</v>
      </c>
      <c r="AP410" s="36"/>
      <c r="AR410" s="31">
        <f t="shared" si="71"/>
        <v>3564</v>
      </c>
      <c r="AS410" s="32">
        <f t="shared" si="72"/>
        <v>0.21</v>
      </c>
      <c r="AT410" s="37">
        <f t="shared" si="73"/>
        <v>0.39</v>
      </c>
      <c r="AU410" s="37">
        <f t="shared" si="74"/>
        <v>1</v>
      </c>
      <c r="AV410" s="33">
        <f t="shared" si="75"/>
        <v>1</v>
      </c>
      <c r="AW410" s="34" t="str">
        <f t="shared" si="76"/>
        <v>C3</v>
      </c>
      <c r="AY410" s="47">
        <v>3564</v>
      </c>
      <c r="AZ410" s="42">
        <v>0.22</v>
      </c>
      <c r="BA410" s="42">
        <v>0.72</v>
      </c>
      <c r="BB410" s="42">
        <v>1</v>
      </c>
      <c r="BC410" s="42">
        <v>1</v>
      </c>
      <c r="BD410" s="46" t="s">
        <v>118</v>
      </c>
    </row>
    <row r="411" spans="1:56" x14ac:dyDescent="0.55000000000000004">
      <c r="A411">
        <v>3565</v>
      </c>
      <c r="B411" t="s">
        <v>73</v>
      </c>
      <c r="C411">
        <v>1.7999999999999999E-2</v>
      </c>
      <c r="D411">
        <v>0</v>
      </c>
      <c r="E411" s="6">
        <v>7.9861111111111105E-2</v>
      </c>
      <c r="F411">
        <v>1.41</v>
      </c>
      <c r="G411">
        <v>0.12</v>
      </c>
      <c r="H411">
        <v>0.23</v>
      </c>
      <c r="J411">
        <v>3565</v>
      </c>
      <c r="K411" t="s">
        <v>73</v>
      </c>
      <c r="L411">
        <v>6.6000000000000003E-2</v>
      </c>
      <c r="M411">
        <v>0</v>
      </c>
      <c r="N411" s="6">
        <v>6.9444444444444434E-2</v>
      </c>
      <c r="O411">
        <v>2.04</v>
      </c>
      <c r="P411">
        <v>0.44</v>
      </c>
      <c r="Q411">
        <v>0.47</v>
      </c>
      <c r="S411">
        <v>3565</v>
      </c>
      <c r="T411" t="s">
        <v>73</v>
      </c>
      <c r="U411">
        <v>0.112</v>
      </c>
      <c r="V411">
        <v>0</v>
      </c>
      <c r="W411" s="6">
        <v>8.6805555555555566E-2</v>
      </c>
      <c r="X411">
        <v>2.31</v>
      </c>
      <c r="Y411">
        <v>0.75</v>
      </c>
      <c r="Z411">
        <v>0.65</v>
      </c>
      <c r="AB411">
        <v>3565</v>
      </c>
      <c r="AC411" t="s">
        <v>73</v>
      </c>
      <c r="AD411">
        <v>0.17</v>
      </c>
      <c r="AE411">
        <v>0</v>
      </c>
      <c r="AF411" s="6">
        <v>6.5972222222222224E-2</v>
      </c>
      <c r="AG411">
        <v>2.4</v>
      </c>
      <c r="AH411">
        <v>1.1399999999999999</v>
      </c>
      <c r="AI411">
        <v>1</v>
      </c>
      <c r="AK411" s="35">
        <f t="shared" si="66"/>
        <v>3565</v>
      </c>
      <c r="AL411" s="32">
        <f t="shared" si="67"/>
        <v>0.23</v>
      </c>
      <c r="AM411" s="37">
        <f t="shared" si="68"/>
        <v>0.47</v>
      </c>
      <c r="AN411" s="37">
        <f t="shared" si="69"/>
        <v>0.65</v>
      </c>
      <c r="AO411" s="33">
        <f t="shared" si="70"/>
        <v>1</v>
      </c>
      <c r="AP411" s="36"/>
      <c r="AR411" s="31">
        <f t="shared" si="71"/>
        <v>3565</v>
      </c>
      <c r="AS411" s="32">
        <f t="shared" si="72"/>
        <v>0.23</v>
      </c>
      <c r="AT411" s="37">
        <f t="shared" si="73"/>
        <v>0.47</v>
      </c>
      <c r="AU411" s="37">
        <f t="shared" si="74"/>
        <v>0.65</v>
      </c>
      <c r="AV411" s="33">
        <f t="shared" si="75"/>
        <v>1</v>
      </c>
      <c r="AW411" s="34" t="str">
        <f t="shared" si="76"/>
        <v>C3</v>
      </c>
      <c r="AY411" s="47">
        <v>3565</v>
      </c>
      <c r="AZ411" s="42">
        <v>0.24</v>
      </c>
      <c r="BA411" s="42">
        <v>0.54</v>
      </c>
      <c r="BB411" s="42">
        <v>1</v>
      </c>
      <c r="BC411" s="42">
        <v>1</v>
      </c>
      <c r="BD411" s="46" t="s">
        <v>118</v>
      </c>
    </row>
    <row r="412" spans="1:56" x14ac:dyDescent="0.55000000000000004">
      <c r="A412">
        <v>3566</v>
      </c>
      <c r="B412" t="s">
        <v>73</v>
      </c>
      <c r="C412">
        <v>0</v>
      </c>
      <c r="D412">
        <v>0</v>
      </c>
      <c r="E412" s="6">
        <v>0</v>
      </c>
      <c r="F412">
        <v>0</v>
      </c>
      <c r="G412">
        <v>0</v>
      </c>
      <c r="H412">
        <v>0.11</v>
      </c>
      <c r="J412">
        <v>3566</v>
      </c>
      <c r="K412" t="s">
        <v>73</v>
      </c>
      <c r="L412">
        <v>0</v>
      </c>
      <c r="M412">
        <v>0</v>
      </c>
      <c r="N412" s="6">
        <v>6.3194444444444442E-2</v>
      </c>
      <c r="O412">
        <v>0.05</v>
      </c>
      <c r="P412">
        <v>0</v>
      </c>
      <c r="Q412">
        <v>0.31</v>
      </c>
      <c r="S412">
        <v>3566</v>
      </c>
      <c r="T412" t="s">
        <v>73</v>
      </c>
      <c r="U412">
        <v>0</v>
      </c>
      <c r="V412">
        <v>0</v>
      </c>
      <c r="W412" s="6">
        <v>8.7500000000000008E-2</v>
      </c>
      <c r="X412">
        <v>0.03</v>
      </c>
      <c r="Y412">
        <v>0</v>
      </c>
      <c r="Z412">
        <v>0.48</v>
      </c>
      <c r="AB412">
        <v>3566</v>
      </c>
      <c r="AC412" t="s">
        <v>73</v>
      </c>
      <c r="AD412">
        <v>2E-3</v>
      </c>
      <c r="AE412">
        <v>0</v>
      </c>
      <c r="AF412" s="6">
        <v>6.1111111111111116E-2</v>
      </c>
      <c r="AG412">
        <v>0.14000000000000001</v>
      </c>
      <c r="AH412">
        <v>0.01</v>
      </c>
      <c r="AI412">
        <v>0.65</v>
      </c>
      <c r="AK412" s="35">
        <f t="shared" si="66"/>
        <v>3566</v>
      </c>
      <c r="AL412" s="32">
        <f t="shared" si="67"/>
        <v>0.11</v>
      </c>
      <c r="AM412" s="37">
        <f t="shared" si="68"/>
        <v>0.31</v>
      </c>
      <c r="AN412" s="37">
        <f t="shared" si="69"/>
        <v>0.48</v>
      </c>
      <c r="AO412" s="33">
        <f t="shared" si="70"/>
        <v>0.65</v>
      </c>
      <c r="AP412" s="36"/>
      <c r="AR412" s="31">
        <f t="shared" si="71"/>
        <v>3566</v>
      </c>
      <c r="AS412" s="32">
        <f t="shared" si="72"/>
        <v>0.11</v>
      </c>
      <c r="AT412" s="37">
        <f t="shared" si="73"/>
        <v>0.31</v>
      </c>
      <c r="AU412" s="37">
        <f t="shared" si="74"/>
        <v>0.48</v>
      </c>
      <c r="AV412" s="33">
        <f t="shared" si="75"/>
        <v>0.65</v>
      </c>
      <c r="AW412" s="34" t="str">
        <f t="shared" si="76"/>
        <v>C2</v>
      </c>
      <c r="AY412" s="47">
        <v>3566</v>
      </c>
      <c r="AZ412" s="42">
        <v>0.11</v>
      </c>
      <c r="BA412" s="42">
        <v>0.37</v>
      </c>
      <c r="BB412" s="42">
        <v>0.66</v>
      </c>
      <c r="BC412" s="42">
        <v>0.77</v>
      </c>
      <c r="BD412" s="46" t="s">
        <v>116</v>
      </c>
    </row>
    <row r="413" spans="1:56" x14ac:dyDescent="0.55000000000000004">
      <c r="A413">
        <v>3567</v>
      </c>
      <c r="B413" t="s">
        <v>73</v>
      </c>
      <c r="C413">
        <v>1.7999999999999999E-2</v>
      </c>
      <c r="D413">
        <v>0</v>
      </c>
      <c r="E413" s="6">
        <v>7.9861111111111105E-2</v>
      </c>
      <c r="F413">
        <v>0.94</v>
      </c>
      <c r="G413">
        <v>0.04</v>
      </c>
      <c r="H413">
        <v>0.12</v>
      </c>
      <c r="J413">
        <v>3567</v>
      </c>
      <c r="K413" t="s">
        <v>73</v>
      </c>
      <c r="L413">
        <v>6.6000000000000003E-2</v>
      </c>
      <c r="M413">
        <v>0</v>
      </c>
      <c r="N413" s="6">
        <v>6.9444444444444434E-2</v>
      </c>
      <c r="O413">
        <v>1.4</v>
      </c>
      <c r="P413">
        <v>0.14000000000000001</v>
      </c>
      <c r="Q413">
        <v>0.22</v>
      </c>
      <c r="S413">
        <v>3567</v>
      </c>
      <c r="T413" t="s">
        <v>73</v>
      </c>
      <c r="U413">
        <v>0.112</v>
      </c>
      <c r="V413">
        <v>0</v>
      </c>
      <c r="W413" s="6">
        <v>8.6805555555555566E-2</v>
      </c>
      <c r="X413">
        <v>1.66</v>
      </c>
      <c r="Y413">
        <v>0.25</v>
      </c>
      <c r="Z413">
        <v>0.28999999999999998</v>
      </c>
      <c r="AB413">
        <v>3567</v>
      </c>
      <c r="AC413" t="s">
        <v>73</v>
      </c>
      <c r="AD413">
        <v>0.16800000000000001</v>
      </c>
      <c r="AE413">
        <v>0</v>
      </c>
      <c r="AF413" s="6">
        <v>6.5972222222222224E-2</v>
      </c>
      <c r="AG413">
        <v>1.84</v>
      </c>
      <c r="AH413">
        <v>0.37</v>
      </c>
      <c r="AI413">
        <v>0.36</v>
      </c>
      <c r="AK413" s="35">
        <f t="shared" ref="AK413:AK476" si="77">AB413</f>
        <v>3567</v>
      </c>
      <c r="AL413" s="32">
        <f t="shared" ref="AL413:AL476" si="78">H413</f>
        <v>0.12</v>
      </c>
      <c r="AM413" s="37">
        <f t="shared" ref="AM413:AM476" si="79">Q413</f>
        <v>0.22</v>
      </c>
      <c r="AN413" s="37">
        <f t="shared" ref="AN413:AN476" si="80">Z413</f>
        <v>0.28999999999999998</v>
      </c>
      <c r="AO413" s="33">
        <f t="shared" ref="AO413:AO476" si="81">AI413</f>
        <v>0.36</v>
      </c>
      <c r="AP413" s="36"/>
      <c r="AR413" s="31">
        <f t="shared" si="71"/>
        <v>3567</v>
      </c>
      <c r="AS413" s="32">
        <f t="shared" si="72"/>
        <v>0.12</v>
      </c>
      <c r="AT413" s="37">
        <f t="shared" si="73"/>
        <v>0.22</v>
      </c>
      <c r="AU413" s="37">
        <f t="shared" si="74"/>
        <v>0.28999999999999998</v>
      </c>
      <c r="AV413" s="33">
        <f t="shared" si="75"/>
        <v>0.36</v>
      </c>
      <c r="AW413" s="34" t="str">
        <f t="shared" si="76"/>
        <v>C2</v>
      </c>
      <c r="AY413" s="47">
        <v>3567</v>
      </c>
      <c r="AZ413" s="42">
        <v>0.12</v>
      </c>
      <c r="BA413" s="42">
        <v>0.25</v>
      </c>
      <c r="BB413" s="42">
        <v>0.36</v>
      </c>
      <c r="BC413" s="42">
        <v>0.41</v>
      </c>
      <c r="BD413" s="46" t="s">
        <v>116</v>
      </c>
    </row>
    <row r="414" spans="1:56" x14ac:dyDescent="0.55000000000000004">
      <c r="A414">
        <v>3568</v>
      </c>
      <c r="B414" t="s">
        <v>73</v>
      </c>
      <c r="C414">
        <v>0</v>
      </c>
      <c r="D414">
        <v>0</v>
      </c>
      <c r="E414" s="6">
        <v>0</v>
      </c>
      <c r="F414">
        <v>0</v>
      </c>
      <c r="G414">
        <v>0</v>
      </c>
      <c r="H414">
        <v>0</v>
      </c>
      <c r="J414">
        <v>3568</v>
      </c>
      <c r="K414" t="s">
        <v>73</v>
      </c>
      <c r="L414">
        <v>0</v>
      </c>
      <c r="M414">
        <v>0</v>
      </c>
      <c r="N414" s="6">
        <v>0</v>
      </c>
      <c r="O414">
        <v>0</v>
      </c>
      <c r="P414">
        <v>0</v>
      </c>
      <c r="Q414">
        <v>0</v>
      </c>
      <c r="S414">
        <v>3568</v>
      </c>
      <c r="T414" t="s">
        <v>73</v>
      </c>
      <c r="U414">
        <v>0</v>
      </c>
      <c r="V414">
        <v>0</v>
      </c>
      <c r="W414" s="6">
        <v>0</v>
      </c>
      <c r="X414">
        <v>0</v>
      </c>
      <c r="Y414">
        <v>0</v>
      </c>
      <c r="Z414">
        <v>0</v>
      </c>
      <c r="AB414">
        <v>3568</v>
      </c>
      <c r="AC414" t="s">
        <v>73</v>
      </c>
      <c r="AD414">
        <v>0</v>
      </c>
      <c r="AE414">
        <v>0</v>
      </c>
      <c r="AF414" s="6">
        <v>0</v>
      </c>
      <c r="AG414">
        <v>0</v>
      </c>
      <c r="AH414">
        <v>0</v>
      </c>
      <c r="AI414">
        <v>0</v>
      </c>
      <c r="AK414" s="35">
        <f t="shared" si="77"/>
        <v>3568</v>
      </c>
      <c r="AL414" s="32">
        <f t="shared" si="78"/>
        <v>0</v>
      </c>
      <c r="AM414" s="37">
        <f t="shared" si="79"/>
        <v>0</v>
      </c>
      <c r="AN414" s="37">
        <f t="shared" si="80"/>
        <v>0</v>
      </c>
      <c r="AO414" s="33">
        <f t="shared" si="81"/>
        <v>0</v>
      </c>
      <c r="AP414" s="36"/>
      <c r="AR414" s="31">
        <f t="shared" si="71"/>
        <v>3568</v>
      </c>
      <c r="AS414" s="32">
        <f t="shared" si="72"/>
        <v>0</v>
      </c>
      <c r="AT414" s="37">
        <f t="shared" si="73"/>
        <v>0</v>
      </c>
      <c r="AU414" s="37">
        <f t="shared" si="74"/>
        <v>0</v>
      </c>
      <c r="AV414" s="33">
        <f t="shared" si="75"/>
        <v>0</v>
      </c>
      <c r="AW414" s="34" t="str">
        <f t="shared" si="76"/>
        <v>C2</v>
      </c>
      <c r="AY414" s="47">
        <v>3568</v>
      </c>
      <c r="AZ414" s="42">
        <v>0</v>
      </c>
      <c r="BA414" s="42">
        <v>0</v>
      </c>
      <c r="BB414" s="42">
        <v>0</v>
      </c>
      <c r="BC414" s="42">
        <v>0</v>
      </c>
      <c r="BD414" s="46" t="s">
        <v>116</v>
      </c>
    </row>
    <row r="415" spans="1:56" x14ac:dyDescent="0.55000000000000004">
      <c r="A415">
        <v>3569</v>
      </c>
      <c r="B415" t="s">
        <v>73</v>
      </c>
      <c r="C415">
        <v>0</v>
      </c>
      <c r="D415">
        <v>0</v>
      </c>
      <c r="E415" s="6">
        <v>0</v>
      </c>
      <c r="F415">
        <v>0</v>
      </c>
      <c r="G415">
        <v>0</v>
      </c>
      <c r="H415">
        <v>0.05</v>
      </c>
      <c r="J415">
        <v>3569</v>
      </c>
      <c r="K415" t="s">
        <v>73</v>
      </c>
      <c r="L415">
        <v>0</v>
      </c>
      <c r="M415">
        <v>0</v>
      </c>
      <c r="N415" s="6">
        <v>0</v>
      </c>
      <c r="O415">
        <v>0</v>
      </c>
      <c r="P415">
        <v>0</v>
      </c>
      <c r="Q415">
        <v>0.09</v>
      </c>
      <c r="S415">
        <v>3569</v>
      </c>
      <c r="T415" t="s">
        <v>73</v>
      </c>
      <c r="U415">
        <v>0</v>
      </c>
      <c r="V415">
        <v>0</v>
      </c>
      <c r="W415" s="6">
        <v>0</v>
      </c>
      <c r="X415">
        <v>0</v>
      </c>
      <c r="Y415">
        <v>0</v>
      </c>
      <c r="Z415">
        <v>0.11</v>
      </c>
      <c r="AB415">
        <v>3569</v>
      </c>
      <c r="AC415" t="s">
        <v>73</v>
      </c>
      <c r="AD415">
        <v>0</v>
      </c>
      <c r="AE415">
        <v>0</v>
      </c>
      <c r="AF415" s="6">
        <v>0</v>
      </c>
      <c r="AG415">
        <v>0</v>
      </c>
      <c r="AH415">
        <v>0</v>
      </c>
      <c r="AI415">
        <v>0.14000000000000001</v>
      </c>
      <c r="AK415" s="35">
        <f t="shared" si="77"/>
        <v>3569</v>
      </c>
      <c r="AL415" s="32">
        <f t="shared" si="78"/>
        <v>0.05</v>
      </c>
      <c r="AM415" s="37">
        <f t="shared" si="79"/>
        <v>0.09</v>
      </c>
      <c r="AN415" s="37">
        <f t="shared" si="80"/>
        <v>0.11</v>
      </c>
      <c r="AO415" s="33">
        <f t="shared" si="81"/>
        <v>0.14000000000000001</v>
      </c>
      <c r="AP415" s="36"/>
      <c r="AR415" s="31">
        <f t="shared" si="71"/>
        <v>3569</v>
      </c>
      <c r="AS415" s="32">
        <f t="shared" si="72"/>
        <v>0.05</v>
      </c>
      <c r="AT415" s="37">
        <f t="shared" si="73"/>
        <v>0.09</v>
      </c>
      <c r="AU415" s="37">
        <f t="shared" si="74"/>
        <v>0.11</v>
      </c>
      <c r="AV415" s="33">
        <f t="shared" si="75"/>
        <v>0.14000000000000001</v>
      </c>
      <c r="AW415" s="34" t="str">
        <f t="shared" si="76"/>
        <v>C2</v>
      </c>
      <c r="AY415" s="47">
        <v>3569</v>
      </c>
      <c r="AZ415" s="42">
        <v>0.05</v>
      </c>
      <c r="BA415" s="42">
        <v>0.1</v>
      </c>
      <c r="BB415" s="42">
        <v>0.14000000000000001</v>
      </c>
      <c r="BC415" s="42">
        <v>0.16</v>
      </c>
      <c r="BD415" s="46" t="s">
        <v>116</v>
      </c>
    </row>
    <row r="416" spans="1:56" x14ac:dyDescent="0.55000000000000004">
      <c r="A416">
        <v>3570</v>
      </c>
      <c r="B416" t="s">
        <v>73</v>
      </c>
      <c r="C416">
        <v>8.9999999999999993E-3</v>
      </c>
      <c r="D416">
        <v>0</v>
      </c>
      <c r="E416" s="6">
        <v>7.2916666666666671E-2</v>
      </c>
      <c r="F416">
        <v>1.52</v>
      </c>
      <c r="G416">
        <v>0.05</v>
      </c>
      <c r="H416">
        <v>0.19</v>
      </c>
      <c r="J416">
        <v>3570</v>
      </c>
      <c r="K416" t="s">
        <v>73</v>
      </c>
      <c r="L416">
        <v>3.1E-2</v>
      </c>
      <c r="M416">
        <v>0</v>
      </c>
      <c r="N416" s="6">
        <v>6.5972222222222224E-2</v>
      </c>
      <c r="O416">
        <v>2.16</v>
      </c>
      <c r="P416">
        <v>0.15</v>
      </c>
      <c r="Q416">
        <v>0.33</v>
      </c>
      <c r="S416">
        <v>3570</v>
      </c>
      <c r="T416" t="s">
        <v>73</v>
      </c>
      <c r="U416">
        <v>3.5999999999999997E-2</v>
      </c>
      <c r="V416">
        <v>0</v>
      </c>
      <c r="W416" s="6">
        <v>8.6805555555555566E-2</v>
      </c>
      <c r="X416">
        <v>2.35</v>
      </c>
      <c r="Y416">
        <v>0.17</v>
      </c>
      <c r="Z416">
        <v>0.35</v>
      </c>
      <c r="AB416">
        <v>3570</v>
      </c>
      <c r="AC416" t="s">
        <v>73</v>
      </c>
      <c r="AD416">
        <v>6.5000000000000002E-2</v>
      </c>
      <c r="AE416">
        <v>0</v>
      </c>
      <c r="AF416" s="6">
        <v>6.5972222222222224E-2</v>
      </c>
      <c r="AG416">
        <v>2.59</v>
      </c>
      <c r="AH416">
        <v>0.31</v>
      </c>
      <c r="AI416">
        <v>0.69</v>
      </c>
      <c r="AK416" s="35">
        <f t="shared" si="77"/>
        <v>3570</v>
      </c>
      <c r="AL416" s="32">
        <f t="shared" si="78"/>
        <v>0.19</v>
      </c>
      <c r="AM416" s="37">
        <f t="shared" si="79"/>
        <v>0.33</v>
      </c>
      <c r="AN416" s="37">
        <f t="shared" si="80"/>
        <v>0.35</v>
      </c>
      <c r="AO416" s="33">
        <f t="shared" si="81"/>
        <v>0.69</v>
      </c>
      <c r="AP416" s="36"/>
      <c r="AR416" s="31">
        <f t="shared" si="71"/>
        <v>3570</v>
      </c>
      <c r="AS416" s="32">
        <f t="shared" si="72"/>
        <v>0.19</v>
      </c>
      <c r="AT416" s="37">
        <f t="shared" si="73"/>
        <v>0.33</v>
      </c>
      <c r="AU416" s="37">
        <f t="shared" si="74"/>
        <v>0.35</v>
      </c>
      <c r="AV416" s="33">
        <f t="shared" si="75"/>
        <v>0.69</v>
      </c>
      <c r="AW416" s="34" t="str">
        <f t="shared" si="76"/>
        <v>C1</v>
      </c>
      <c r="AY416" s="47">
        <v>3570</v>
      </c>
      <c r="AZ416" s="42">
        <v>0.2</v>
      </c>
      <c r="BA416" s="42">
        <v>0.37</v>
      </c>
      <c r="BB416" s="42">
        <v>0.7</v>
      </c>
      <c r="BC416" s="42">
        <v>0.72</v>
      </c>
      <c r="BD416" s="46" t="s">
        <v>117</v>
      </c>
    </row>
    <row r="417" spans="1:56" x14ac:dyDescent="0.55000000000000004">
      <c r="A417">
        <v>3571</v>
      </c>
      <c r="B417" t="s">
        <v>73</v>
      </c>
      <c r="C417">
        <v>1.4999999999999999E-2</v>
      </c>
      <c r="D417">
        <v>0</v>
      </c>
      <c r="E417" s="6">
        <v>6.9444444444444434E-2</v>
      </c>
      <c r="F417">
        <v>1.37</v>
      </c>
      <c r="G417">
        <v>0.04</v>
      </c>
      <c r="H417">
        <v>0.14000000000000001</v>
      </c>
      <c r="J417">
        <v>3571</v>
      </c>
      <c r="K417" t="s">
        <v>73</v>
      </c>
      <c r="L417">
        <v>5.0999999999999997E-2</v>
      </c>
      <c r="M417">
        <v>0</v>
      </c>
      <c r="N417" s="6">
        <v>6.5972222222222224E-2</v>
      </c>
      <c r="O417">
        <v>1.85</v>
      </c>
      <c r="P417">
        <v>0.13</v>
      </c>
      <c r="Q417">
        <v>0.27</v>
      </c>
      <c r="S417">
        <v>3571</v>
      </c>
      <c r="T417" t="s">
        <v>73</v>
      </c>
      <c r="U417">
        <v>5.6000000000000001E-2</v>
      </c>
      <c r="V417">
        <v>0</v>
      </c>
      <c r="W417" s="6">
        <v>8.6805555555555566E-2</v>
      </c>
      <c r="X417">
        <v>1.9</v>
      </c>
      <c r="Y417">
        <v>0.15</v>
      </c>
      <c r="Z417">
        <v>0.28000000000000003</v>
      </c>
      <c r="AB417">
        <v>3571</v>
      </c>
      <c r="AC417" t="s">
        <v>73</v>
      </c>
      <c r="AD417">
        <v>0.106</v>
      </c>
      <c r="AE417">
        <v>0</v>
      </c>
      <c r="AF417" s="6">
        <v>6.5972222222222224E-2</v>
      </c>
      <c r="AG417">
        <v>2.2200000000000002</v>
      </c>
      <c r="AH417">
        <v>0.28000000000000003</v>
      </c>
      <c r="AI417">
        <v>0.41</v>
      </c>
      <c r="AK417" s="35">
        <f t="shared" si="77"/>
        <v>3571</v>
      </c>
      <c r="AL417" s="32">
        <f t="shared" si="78"/>
        <v>0.14000000000000001</v>
      </c>
      <c r="AM417" s="37">
        <f t="shared" si="79"/>
        <v>0.27</v>
      </c>
      <c r="AN417" s="37">
        <f t="shared" si="80"/>
        <v>0.28000000000000003</v>
      </c>
      <c r="AO417" s="33">
        <f t="shared" si="81"/>
        <v>0.41</v>
      </c>
      <c r="AP417" s="36"/>
      <c r="AR417" s="31">
        <f t="shared" si="71"/>
        <v>3571</v>
      </c>
      <c r="AS417" s="32">
        <f t="shared" si="72"/>
        <v>0.14000000000000001</v>
      </c>
      <c r="AT417" s="37">
        <f t="shared" si="73"/>
        <v>0.27</v>
      </c>
      <c r="AU417" s="37">
        <f t="shared" si="74"/>
        <v>0.28000000000000003</v>
      </c>
      <c r="AV417" s="33">
        <f t="shared" si="75"/>
        <v>0.41</v>
      </c>
      <c r="AW417" s="34" t="str">
        <f t="shared" si="76"/>
        <v>C2</v>
      </c>
      <c r="AY417" s="47">
        <v>3571</v>
      </c>
      <c r="AZ417" s="42">
        <v>0.16</v>
      </c>
      <c r="BA417" s="42">
        <v>0.31</v>
      </c>
      <c r="BB417" s="42">
        <v>0.43</v>
      </c>
      <c r="BC417" s="42">
        <v>0.48</v>
      </c>
      <c r="BD417" s="46" t="s">
        <v>116</v>
      </c>
    </row>
    <row r="418" spans="1:56" x14ac:dyDescent="0.55000000000000004">
      <c r="A418">
        <v>3572</v>
      </c>
      <c r="B418" t="s">
        <v>73</v>
      </c>
      <c r="C418">
        <v>2.1999999999999999E-2</v>
      </c>
      <c r="D418">
        <v>0</v>
      </c>
      <c r="E418" s="6">
        <v>6.9444444444444434E-2</v>
      </c>
      <c r="F418">
        <v>1.49</v>
      </c>
      <c r="G418">
        <v>7.0000000000000007E-2</v>
      </c>
      <c r="H418">
        <v>0.18</v>
      </c>
      <c r="J418">
        <v>3572</v>
      </c>
      <c r="K418" t="s">
        <v>73</v>
      </c>
      <c r="L418">
        <v>7.4999999999999997E-2</v>
      </c>
      <c r="M418">
        <v>0</v>
      </c>
      <c r="N418" s="6">
        <v>6.5972222222222224E-2</v>
      </c>
      <c r="O418">
        <v>2.13</v>
      </c>
      <c r="P418">
        <v>0.22</v>
      </c>
      <c r="Q418">
        <v>0.33</v>
      </c>
      <c r="S418">
        <v>3572</v>
      </c>
      <c r="T418" t="s">
        <v>73</v>
      </c>
      <c r="U418">
        <v>8.2000000000000003E-2</v>
      </c>
      <c r="V418">
        <v>0</v>
      </c>
      <c r="W418" s="6">
        <v>8.6805555555555566E-2</v>
      </c>
      <c r="X418">
        <v>2.1800000000000002</v>
      </c>
      <c r="Y418">
        <v>0.24</v>
      </c>
      <c r="Z418">
        <v>0.34</v>
      </c>
      <c r="AB418">
        <v>3572</v>
      </c>
      <c r="AC418" t="s">
        <v>73</v>
      </c>
      <c r="AD418">
        <v>0.158</v>
      </c>
      <c r="AE418">
        <v>0</v>
      </c>
      <c r="AF418" s="6">
        <v>6.25E-2</v>
      </c>
      <c r="AG418">
        <v>2.61</v>
      </c>
      <c r="AH418">
        <v>0.46</v>
      </c>
      <c r="AI418">
        <v>0.49</v>
      </c>
      <c r="AK418" s="35">
        <f t="shared" si="77"/>
        <v>3572</v>
      </c>
      <c r="AL418" s="32">
        <f t="shared" si="78"/>
        <v>0.18</v>
      </c>
      <c r="AM418" s="37">
        <f t="shared" si="79"/>
        <v>0.33</v>
      </c>
      <c r="AN418" s="37">
        <f t="shared" si="80"/>
        <v>0.34</v>
      </c>
      <c r="AO418" s="33">
        <f t="shared" si="81"/>
        <v>0.49</v>
      </c>
      <c r="AP418" s="36"/>
      <c r="AR418" s="31">
        <f t="shared" si="71"/>
        <v>3572</v>
      </c>
      <c r="AS418" s="32">
        <f t="shared" si="72"/>
        <v>0.18</v>
      </c>
      <c r="AT418" s="37">
        <f t="shared" si="73"/>
        <v>0.33</v>
      </c>
      <c r="AU418" s="37">
        <f t="shared" si="74"/>
        <v>0.34</v>
      </c>
      <c r="AV418" s="33">
        <f t="shared" si="75"/>
        <v>0.49</v>
      </c>
      <c r="AW418" s="34" t="str">
        <f t="shared" si="76"/>
        <v>C2</v>
      </c>
      <c r="AY418" s="47">
        <v>3572</v>
      </c>
      <c r="AZ418" s="42">
        <v>0.19</v>
      </c>
      <c r="BA418" s="42">
        <v>0.37</v>
      </c>
      <c r="BB418" s="42">
        <v>0.51</v>
      </c>
      <c r="BC418" s="42">
        <v>0.56999999999999995</v>
      </c>
      <c r="BD418" s="46" t="s">
        <v>116</v>
      </c>
    </row>
    <row r="419" spans="1:56" x14ac:dyDescent="0.55000000000000004">
      <c r="A419">
        <v>3573</v>
      </c>
      <c r="B419" t="s">
        <v>73</v>
      </c>
      <c r="C419">
        <v>2.9000000000000001E-2</v>
      </c>
      <c r="D419">
        <v>0</v>
      </c>
      <c r="E419" s="6">
        <v>6.9444444444444434E-2</v>
      </c>
      <c r="F419">
        <v>1.88</v>
      </c>
      <c r="G419">
        <v>7.0000000000000007E-2</v>
      </c>
      <c r="H419">
        <v>0.18</v>
      </c>
      <c r="J419">
        <v>3573</v>
      </c>
      <c r="K419" t="s">
        <v>73</v>
      </c>
      <c r="L419">
        <v>9.7000000000000003E-2</v>
      </c>
      <c r="M419">
        <v>0</v>
      </c>
      <c r="N419" s="6">
        <v>6.5972222222222224E-2</v>
      </c>
      <c r="O419">
        <v>2.66</v>
      </c>
      <c r="P419">
        <v>0.24</v>
      </c>
      <c r="Q419">
        <v>0.33</v>
      </c>
      <c r="S419">
        <v>3573</v>
      </c>
      <c r="T419" t="s">
        <v>73</v>
      </c>
      <c r="U419">
        <v>0.105</v>
      </c>
      <c r="V419">
        <v>0</v>
      </c>
      <c r="W419" s="6">
        <v>8.6805555555555566E-2</v>
      </c>
      <c r="X419">
        <v>2.72</v>
      </c>
      <c r="Y419">
        <v>0.26</v>
      </c>
      <c r="Z419">
        <v>0.35</v>
      </c>
      <c r="AB419">
        <v>3573</v>
      </c>
      <c r="AC419" t="s">
        <v>73</v>
      </c>
      <c r="AD419">
        <v>0.20300000000000001</v>
      </c>
      <c r="AE419">
        <v>0</v>
      </c>
      <c r="AF419" s="6">
        <v>6.25E-2</v>
      </c>
      <c r="AG419">
        <v>3.24</v>
      </c>
      <c r="AH419">
        <v>0.5</v>
      </c>
      <c r="AI419">
        <v>0.5</v>
      </c>
      <c r="AK419" s="35">
        <f t="shared" si="77"/>
        <v>3573</v>
      </c>
      <c r="AL419" s="32">
        <f t="shared" si="78"/>
        <v>0.18</v>
      </c>
      <c r="AM419" s="37">
        <f t="shared" si="79"/>
        <v>0.33</v>
      </c>
      <c r="AN419" s="37">
        <f t="shared" si="80"/>
        <v>0.35</v>
      </c>
      <c r="AO419" s="33">
        <f t="shared" si="81"/>
        <v>0.5</v>
      </c>
      <c r="AP419" s="36"/>
      <c r="AR419" s="31">
        <f t="shared" si="71"/>
        <v>3573</v>
      </c>
      <c r="AS419" s="32">
        <f t="shared" si="72"/>
        <v>0.18</v>
      </c>
      <c r="AT419" s="37">
        <f t="shared" si="73"/>
        <v>0.33</v>
      </c>
      <c r="AU419" s="37">
        <f t="shared" si="74"/>
        <v>0.35</v>
      </c>
      <c r="AV419" s="33">
        <f t="shared" si="75"/>
        <v>0.5</v>
      </c>
      <c r="AW419" s="34" t="str">
        <f t="shared" si="76"/>
        <v>C2</v>
      </c>
      <c r="AY419" s="47">
        <v>3573</v>
      </c>
      <c r="AZ419" s="42">
        <v>0.2</v>
      </c>
      <c r="BA419" s="42">
        <v>0.38</v>
      </c>
      <c r="BB419" s="42">
        <v>0.52</v>
      </c>
      <c r="BC419" s="42">
        <v>0.59</v>
      </c>
      <c r="BD419" s="46" t="s">
        <v>116</v>
      </c>
    </row>
    <row r="420" spans="1:56" x14ac:dyDescent="0.55000000000000004">
      <c r="A420">
        <v>3574</v>
      </c>
      <c r="B420" t="s">
        <v>73</v>
      </c>
      <c r="C420">
        <v>3.6999999999999998E-2</v>
      </c>
      <c r="D420">
        <v>0</v>
      </c>
      <c r="E420" s="6">
        <v>7.2916666666666671E-2</v>
      </c>
      <c r="F420">
        <v>2.57</v>
      </c>
      <c r="G420">
        <v>0.06</v>
      </c>
      <c r="H420">
        <v>0.17</v>
      </c>
      <c r="J420">
        <v>3574</v>
      </c>
      <c r="K420" t="s">
        <v>73</v>
      </c>
      <c r="L420">
        <v>0.125</v>
      </c>
      <c r="M420">
        <v>0</v>
      </c>
      <c r="N420" s="6">
        <v>6.5972222222222224E-2</v>
      </c>
      <c r="O420">
        <v>3.43</v>
      </c>
      <c r="P420">
        <v>0.21</v>
      </c>
      <c r="Q420">
        <v>0.33</v>
      </c>
      <c r="S420">
        <v>3574</v>
      </c>
      <c r="T420" t="s">
        <v>73</v>
      </c>
      <c r="U420">
        <v>0.153</v>
      </c>
      <c r="V420">
        <v>0</v>
      </c>
      <c r="W420" s="6">
        <v>8.6805555555555566E-2</v>
      </c>
      <c r="X420">
        <v>3.37</v>
      </c>
      <c r="Y420">
        <v>0.26</v>
      </c>
      <c r="Z420">
        <v>0.39</v>
      </c>
      <c r="AB420">
        <v>3574</v>
      </c>
      <c r="AC420" t="s">
        <v>73</v>
      </c>
      <c r="AD420">
        <v>0.27200000000000002</v>
      </c>
      <c r="AE420">
        <v>0</v>
      </c>
      <c r="AF420" s="6">
        <v>6.5972222222222224E-2</v>
      </c>
      <c r="AG420">
        <v>4.1100000000000003</v>
      </c>
      <c r="AH420">
        <v>0.46</v>
      </c>
      <c r="AI420">
        <v>0.53</v>
      </c>
      <c r="AK420" s="35">
        <f t="shared" si="77"/>
        <v>3574</v>
      </c>
      <c r="AL420" s="32">
        <f t="shared" si="78"/>
        <v>0.17</v>
      </c>
      <c r="AM420" s="37">
        <f t="shared" si="79"/>
        <v>0.33</v>
      </c>
      <c r="AN420" s="37">
        <f t="shared" si="80"/>
        <v>0.39</v>
      </c>
      <c r="AO420" s="33">
        <f t="shared" si="81"/>
        <v>0.53</v>
      </c>
      <c r="AP420" s="36"/>
      <c r="AR420" s="31">
        <f t="shared" si="71"/>
        <v>3574</v>
      </c>
      <c r="AS420" s="32">
        <f t="shared" si="72"/>
        <v>0.17</v>
      </c>
      <c r="AT420" s="37">
        <f t="shared" si="73"/>
        <v>0.33</v>
      </c>
      <c r="AU420" s="37">
        <f t="shared" si="74"/>
        <v>0.39</v>
      </c>
      <c r="AV420" s="33">
        <f t="shared" si="75"/>
        <v>0.53</v>
      </c>
      <c r="AW420" s="34" t="str">
        <f t="shared" si="76"/>
        <v>C2</v>
      </c>
      <c r="AY420" s="47">
        <v>3574</v>
      </c>
      <c r="AZ420" s="42">
        <v>0.19</v>
      </c>
      <c r="BA420" s="42">
        <v>0.38</v>
      </c>
      <c r="BB420" s="42">
        <v>0.55000000000000004</v>
      </c>
      <c r="BC420" s="42">
        <v>0.64</v>
      </c>
      <c r="BD420" s="46" t="s">
        <v>116</v>
      </c>
    </row>
    <row r="421" spans="1:56" x14ac:dyDescent="0.55000000000000004">
      <c r="A421">
        <v>3575</v>
      </c>
      <c r="B421" t="s">
        <v>73</v>
      </c>
      <c r="C421">
        <v>4.7E-2</v>
      </c>
      <c r="D421">
        <v>0</v>
      </c>
      <c r="E421" s="6">
        <v>7.2916666666666671E-2</v>
      </c>
      <c r="F421">
        <v>2.63</v>
      </c>
      <c r="G421">
        <v>0.09</v>
      </c>
      <c r="H421">
        <v>0.2</v>
      </c>
      <c r="J421">
        <v>3575</v>
      </c>
      <c r="K421" t="s">
        <v>73</v>
      </c>
      <c r="L421">
        <v>0.16400000000000001</v>
      </c>
      <c r="M421">
        <v>0</v>
      </c>
      <c r="N421" s="6">
        <v>6.5972222222222224E-2</v>
      </c>
      <c r="O421">
        <v>3.5</v>
      </c>
      <c r="P421">
        <v>0.31</v>
      </c>
      <c r="Q421">
        <v>0.4</v>
      </c>
      <c r="S421">
        <v>3575</v>
      </c>
      <c r="T421" t="s">
        <v>73</v>
      </c>
      <c r="U421">
        <v>0.23300000000000001</v>
      </c>
      <c r="V421">
        <v>0</v>
      </c>
      <c r="W421" s="6">
        <v>8.6805555555555566E-2</v>
      </c>
      <c r="X421">
        <v>3.78</v>
      </c>
      <c r="Y421">
        <v>0.43</v>
      </c>
      <c r="Z421">
        <v>0.49</v>
      </c>
      <c r="AB421">
        <v>3575</v>
      </c>
      <c r="AC421" t="s">
        <v>73</v>
      </c>
      <c r="AD421">
        <v>0.372</v>
      </c>
      <c r="AE421">
        <v>0</v>
      </c>
      <c r="AF421" s="6">
        <v>6.5972222222222224E-2</v>
      </c>
      <c r="AG421">
        <v>4.0199999999999996</v>
      </c>
      <c r="AH421">
        <v>0.69</v>
      </c>
      <c r="AI421">
        <v>0.81</v>
      </c>
      <c r="AK421" s="35">
        <f t="shared" si="77"/>
        <v>3575</v>
      </c>
      <c r="AL421" s="32">
        <f t="shared" si="78"/>
        <v>0.2</v>
      </c>
      <c r="AM421" s="37">
        <f t="shared" si="79"/>
        <v>0.4</v>
      </c>
      <c r="AN421" s="37">
        <f t="shared" si="80"/>
        <v>0.49</v>
      </c>
      <c r="AO421" s="33">
        <f t="shared" si="81"/>
        <v>0.81</v>
      </c>
      <c r="AP421" s="36"/>
      <c r="AR421" s="31">
        <f t="shared" si="71"/>
        <v>3575</v>
      </c>
      <c r="AS421" s="32">
        <f t="shared" si="72"/>
        <v>0.2</v>
      </c>
      <c r="AT421" s="37">
        <f t="shared" si="73"/>
        <v>0.4</v>
      </c>
      <c r="AU421" s="37">
        <f t="shared" si="74"/>
        <v>0.49</v>
      </c>
      <c r="AV421" s="33">
        <f t="shared" si="75"/>
        <v>0.81</v>
      </c>
      <c r="AW421" s="34" t="str">
        <f t="shared" si="76"/>
        <v>C2</v>
      </c>
      <c r="AY421" s="47">
        <v>3575</v>
      </c>
      <c r="AZ421" s="42">
        <v>0.22</v>
      </c>
      <c r="BA421" s="42">
        <v>0.46</v>
      </c>
      <c r="BB421" s="42">
        <v>0.81</v>
      </c>
      <c r="BC421" s="42">
        <v>0.88</v>
      </c>
      <c r="BD421" s="46" t="s">
        <v>116</v>
      </c>
    </row>
    <row r="422" spans="1:56" x14ac:dyDescent="0.55000000000000004">
      <c r="A422">
        <v>3576</v>
      </c>
      <c r="B422" t="s">
        <v>73</v>
      </c>
      <c r="C422">
        <v>2.4E-2</v>
      </c>
      <c r="D422">
        <v>0</v>
      </c>
      <c r="E422" s="6">
        <v>8.6805555555555566E-2</v>
      </c>
      <c r="F422">
        <v>3.61</v>
      </c>
      <c r="G422">
        <v>0.08</v>
      </c>
      <c r="H422">
        <v>0.19</v>
      </c>
      <c r="J422">
        <v>3576</v>
      </c>
      <c r="K422" t="s">
        <v>73</v>
      </c>
      <c r="L422">
        <v>9.4E-2</v>
      </c>
      <c r="M422">
        <v>0</v>
      </c>
      <c r="N422" s="6">
        <v>7.013888888888889E-2</v>
      </c>
      <c r="O422">
        <v>5.36</v>
      </c>
      <c r="P422">
        <v>0.32</v>
      </c>
      <c r="Q422">
        <v>0.39</v>
      </c>
      <c r="S422">
        <v>3576</v>
      </c>
      <c r="T422" t="s">
        <v>73</v>
      </c>
      <c r="U422">
        <v>0.16700000000000001</v>
      </c>
      <c r="V422">
        <v>0</v>
      </c>
      <c r="W422" s="6">
        <v>7.5694444444444439E-2</v>
      </c>
      <c r="X422">
        <v>6.24</v>
      </c>
      <c r="Y422">
        <v>0.56000000000000005</v>
      </c>
      <c r="Z422">
        <v>0.54</v>
      </c>
      <c r="AB422">
        <v>3576</v>
      </c>
      <c r="AC422" t="s">
        <v>73</v>
      </c>
      <c r="AD422">
        <v>0.16200000000000001</v>
      </c>
      <c r="AE422">
        <v>0</v>
      </c>
      <c r="AF422" s="6">
        <v>6.3194444444444442E-2</v>
      </c>
      <c r="AG422">
        <v>6.18</v>
      </c>
      <c r="AH422">
        <v>0.55000000000000004</v>
      </c>
      <c r="AI422">
        <v>0.53</v>
      </c>
      <c r="AK422" s="35">
        <f t="shared" si="77"/>
        <v>3576</v>
      </c>
      <c r="AL422" s="32">
        <f t="shared" si="78"/>
        <v>0.19</v>
      </c>
      <c r="AM422" s="37">
        <f t="shared" si="79"/>
        <v>0.39</v>
      </c>
      <c r="AN422" s="37">
        <f t="shared" si="80"/>
        <v>0.54</v>
      </c>
      <c r="AO422" s="33">
        <f t="shared" si="81"/>
        <v>0.53</v>
      </c>
      <c r="AP422" s="36"/>
      <c r="AR422" s="31">
        <f t="shared" si="71"/>
        <v>3576</v>
      </c>
      <c r="AS422" s="32">
        <f t="shared" si="72"/>
        <v>0.19</v>
      </c>
      <c r="AT422" s="37">
        <f t="shared" si="73"/>
        <v>0.39</v>
      </c>
      <c r="AU422" s="37">
        <f t="shared" si="74"/>
        <v>0.54</v>
      </c>
      <c r="AV422" s="33">
        <f t="shared" si="75"/>
        <v>0.53</v>
      </c>
      <c r="AW422" s="34" t="str">
        <f t="shared" si="76"/>
        <v>C2</v>
      </c>
      <c r="AY422" s="47">
        <v>3576</v>
      </c>
      <c r="AZ422" s="42">
        <v>0.19</v>
      </c>
      <c r="BA422" s="42">
        <v>0.43</v>
      </c>
      <c r="BB422" s="42">
        <v>0.53</v>
      </c>
      <c r="BC422" s="42">
        <v>0.53</v>
      </c>
      <c r="BD422" s="46" t="s">
        <v>116</v>
      </c>
    </row>
    <row r="423" spans="1:56" x14ac:dyDescent="0.55000000000000004">
      <c r="A423">
        <v>3577</v>
      </c>
      <c r="B423" t="s">
        <v>73</v>
      </c>
      <c r="C423">
        <v>5.8000000000000003E-2</v>
      </c>
      <c r="D423">
        <v>0</v>
      </c>
      <c r="E423" s="6">
        <v>8.0555555555555561E-2</v>
      </c>
      <c r="F423">
        <v>2.79</v>
      </c>
      <c r="G423">
        <v>0.11</v>
      </c>
      <c r="H423">
        <v>0.22</v>
      </c>
      <c r="J423">
        <v>3577</v>
      </c>
      <c r="K423" t="s">
        <v>73</v>
      </c>
      <c r="L423">
        <v>0.22600000000000001</v>
      </c>
      <c r="M423">
        <v>0</v>
      </c>
      <c r="N423" s="6">
        <v>6.9444444444444434E-2</v>
      </c>
      <c r="O423">
        <v>4.09</v>
      </c>
      <c r="P423">
        <v>0.42</v>
      </c>
      <c r="Q423">
        <v>0.45</v>
      </c>
      <c r="S423">
        <v>3577</v>
      </c>
      <c r="T423" t="s">
        <v>73</v>
      </c>
      <c r="U423">
        <v>0.34399999999999997</v>
      </c>
      <c r="V423">
        <v>0</v>
      </c>
      <c r="W423" s="6">
        <v>8.6805555555555566E-2</v>
      </c>
      <c r="X423">
        <v>4.53</v>
      </c>
      <c r="Y423">
        <v>0.64</v>
      </c>
      <c r="Z423">
        <v>0.57999999999999996</v>
      </c>
      <c r="AB423">
        <v>3577</v>
      </c>
      <c r="AC423" t="s">
        <v>73</v>
      </c>
      <c r="AD423">
        <v>0.438</v>
      </c>
      <c r="AE423">
        <v>0</v>
      </c>
      <c r="AF423" s="6">
        <v>6.5972222222222224E-2</v>
      </c>
      <c r="AG423">
        <v>4.76</v>
      </c>
      <c r="AH423">
        <v>0.82</v>
      </c>
      <c r="AI423">
        <v>0.69</v>
      </c>
      <c r="AK423" s="35">
        <f t="shared" si="77"/>
        <v>3577</v>
      </c>
      <c r="AL423" s="32">
        <f t="shared" si="78"/>
        <v>0.22</v>
      </c>
      <c r="AM423" s="37">
        <f t="shared" si="79"/>
        <v>0.45</v>
      </c>
      <c r="AN423" s="37">
        <f t="shared" si="80"/>
        <v>0.57999999999999996</v>
      </c>
      <c r="AO423" s="33">
        <f t="shared" si="81"/>
        <v>0.69</v>
      </c>
      <c r="AP423" s="36"/>
      <c r="AR423" s="31">
        <f t="shared" si="71"/>
        <v>3577</v>
      </c>
      <c r="AS423" s="32">
        <f t="shared" si="72"/>
        <v>0.22</v>
      </c>
      <c r="AT423" s="37">
        <f t="shared" si="73"/>
        <v>0.45</v>
      </c>
      <c r="AU423" s="37">
        <f t="shared" si="74"/>
        <v>0.57999999999999996</v>
      </c>
      <c r="AV423" s="33">
        <f t="shared" si="75"/>
        <v>0.69</v>
      </c>
      <c r="AW423" s="34" t="str">
        <f t="shared" si="76"/>
        <v>C2</v>
      </c>
      <c r="AY423" s="47">
        <v>3577</v>
      </c>
      <c r="AZ423" s="42">
        <v>0.23</v>
      </c>
      <c r="BA423" s="42">
        <v>0.51</v>
      </c>
      <c r="BB423" s="42">
        <v>0.71</v>
      </c>
      <c r="BC423" s="42">
        <v>0.78</v>
      </c>
      <c r="BD423" s="46" t="s">
        <v>116</v>
      </c>
    </row>
    <row r="424" spans="1:56" x14ac:dyDescent="0.55000000000000004">
      <c r="A424">
        <v>3578</v>
      </c>
      <c r="B424" t="s">
        <v>73</v>
      </c>
      <c r="C424">
        <v>6.2E-2</v>
      </c>
      <c r="D424">
        <v>0</v>
      </c>
      <c r="E424" s="6">
        <v>7.9861111111111105E-2</v>
      </c>
      <c r="F424">
        <v>3.11</v>
      </c>
      <c r="G424">
        <v>0.1</v>
      </c>
      <c r="H424">
        <v>0.22</v>
      </c>
      <c r="J424">
        <v>3578</v>
      </c>
      <c r="K424" t="s">
        <v>73</v>
      </c>
      <c r="L424">
        <v>0.24199999999999999</v>
      </c>
      <c r="M424">
        <v>0</v>
      </c>
      <c r="N424" s="6">
        <v>6.9444444444444434E-2</v>
      </c>
      <c r="O424">
        <v>4.3600000000000003</v>
      </c>
      <c r="P424">
        <v>0.4</v>
      </c>
      <c r="Q424">
        <v>0.45</v>
      </c>
      <c r="S424">
        <v>3578</v>
      </c>
      <c r="T424" t="s">
        <v>73</v>
      </c>
      <c r="U424">
        <v>0.36599999999999999</v>
      </c>
      <c r="V424">
        <v>0</v>
      </c>
      <c r="W424" s="6">
        <v>8.6805555555555566E-2</v>
      </c>
      <c r="X424">
        <v>4.78</v>
      </c>
      <c r="Y424">
        <v>0.6</v>
      </c>
      <c r="Z424">
        <v>0.59</v>
      </c>
      <c r="AB424">
        <v>3578</v>
      </c>
      <c r="AC424" t="s">
        <v>73</v>
      </c>
      <c r="AD424">
        <v>0.48</v>
      </c>
      <c r="AE424">
        <v>0</v>
      </c>
      <c r="AF424" s="6">
        <v>6.5972222222222224E-2</v>
      </c>
      <c r="AG424">
        <v>4.93</v>
      </c>
      <c r="AH424">
        <v>0.79</v>
      </c>
      <c r="AI424">
        <v>0.83</v>
      </c>
      <c r="AK424" s="35">
        <f t="shared" si="77"/>
        <v>3578</v>
      </c>
      <c r="AL424" s="32">
        <f t="shared" si="78"/>
        <v>0.22</v>
      </c>
      <c r="AM424" s="37">
        <f t="shared" si="79"/>
        <v>0.45</v>
      </c>
      <c r="AN424" s="37">
        <f t="shared" si="80"/>
        <v>0.59</v>
      </c>
      <c r="AO424" s="33">
        <f t="shared" si="81"/>
        <v>0.83</v>
      </c>
      <c r="AP424" s="36"/>
      <c r="AR424" s="31">
        <f t="shared" si="71"/>
        <v>3578</v>
      </c>
      <c r="AS424" s="32">
        <f t="shared" si="72"/>
        <v>0.22</v>
      </c>
      <c r="AT424" s="37">
        <f t="shared" si="73"/>
        <v>0.45</v>
      </c>
      <c r="AU424" s="37">
        <f t="shared" si="74"/>
        <v>0.59</v>
      </c>
      <c r="AV424" s="33">
        <f t="shared" si="75"/>
        <v>0.83</v>
      </c>
      <c r="AW424" s="34" t="str">
        <f t="shared" si="76"/>
        <v>C2</v>
      </c>
      <c r="AY424" s="47">
        <v>3578</v>
      </c>
      <c r="AZ424" s="42">
        <v>0.22</v>
      </c>
      <c r="BA424" s="42">
        <v>0.52</v>
      </c>
      <c r="BB424" s="42">
        <v>0.85</v>
      </c>
      <c r="BC424" s="42">
        <v>0.89</v>
      </c>
      <c r="BD424" s="46" t="s">
        <v>116</v>
      </c>
    </row>
    <row r="425" spans="1:56" x14ac:dyDescent="0.55000000000000004">
      <c r="A425">
        <v>3579</v>
      </c>
      <c r="B425" t="s">
        <v>73</v>
      </c>
      <c r="C425">
        <v>6.7000000000000004E-2</v>
      </c>
      <c r="D425">
        <v>0</v>
      </c>
      <c r="E425" s="6">
        <v>7.9861111111111105E-2</v>
      </c>
      <c r="F425">
        <v>2.9</v>
      </c>
      <c r="G425">
        <v>0.13</v>
      </c>
      <c r="H425">
        <v>0.24</v>
      </c>
      <c r="J425">
        <v>3579</v>
      </c>
      <c r="K425" t="s">
        <v>73</v>
      </c>
      <c r="L425">
        <v>0.26200000000000001</v>
      </c>
      <c r="M425">
        <v>0</v>
      </c>
      <c r="N425" s="6">
        <v>6.7361111111111108E-2</v>
      </c>
      <c r="O425">
        <v>4.22</v>
      </c>
      <c r="P425">
        <v>0.49</v>
      </c>
      <c r="Q425">
        <v>0.5</v>
      </c>
      <c r="S425">
        <v>3579</v>
      </c>
      <c r="T425" t="s">
        <v>73</v>
      </c>
      <c r="U425">
        <v>0.39400000000000002</v>
      </c>
      <c r="V425">
        <v>0</v>
      </c>
      <c r="W425" s="6">
        <v>8.6805555555555566E-2</v>
      </c>
      <c r="X425">
        <v>4.6399999999999997</v>
      </c>
      <c r="Y425">
        <v>0.74</v>
      </c>
      <c r="Z425">
        <v>0.64</v>
      </c>
      <c r="AB425">
        <v>3579</v>
      </c>
      <c r="AC425" t="s">
        <v>73</v>
      </c>
      <c r="AD425">
        <v>0.52600000000000002</v>
      </c>
      <c r="AE425">
        <v>0</v>
      </c>
      <c r="AF425" s="6">
        <v>6.5972222222222224E-2</v>
      </c>
      <c r="AG425">
        <v>4.78</v>
      </c>
      <c r="AH425">
        <v>0.99</v>
      </c>
      <c r="AI425">
        <v>1</v>
      </c>
      <c r="AK425" s="35">
        <f t="shared" si="77"/>
        <v>3579</v>
      </c>
      <c r="AL425" s="32">
        <f t="shared" si="78"/>
        <v>0.24</v>
      </c>
      <c r="AM425" s="37">
        <f t="shared" si="79"/>
        <v>0.5</v>
      </c>
      <c r="AN425" s="37">
        <f t="shared" si="80"/>
        <v>0.64</v>
      </c>
      <c r="AO425" s="33">
        <f t="shared" si="81"/>
        <v>1</v>
      </c>
      <c r="AP425" s="36"/>
      <c r="AR425" s="31">
        <f t="shared" si="71"/>
        <v>3579</v>
      </c>
      <c r="AS425" s="32">
        <f t="shared" si="72"/>
        <v>0.24</v>
      </c>
      <c r="AT425" s="37">
        <f t="shared" si="73"/>
        <v>0.5</v>
      </c>
      <c r="AU425" s="37">
        <f t="shared" si="74"/>
        <v>0.64</v>
      </c>
      <c r="AV425" s="33">
        <f t="shared" si="75"/>
        <v>1</v>
      </c>
      <c r="AW425" s="34" t="str">
        <f t="shared" si="76"/>
        <v>C3</v>
      </c>
      <c r="AY425" s="47">
        <v>3579</v>
      </c>
      <c r="AZ425" s="42">
        <v>0.25</v>
      </c>
      <c r="BA425" s="42">
        <v>0.56999999999999995</v>
      </c>
      <c r="BB425" s="42">
        <v>1</v>
      </c>
      <c r="BC425" s="42">
        <v>1</v>
      </c>
      <c r="BD425" s="46" t="s">
        <v>118</v>
      </c>
    </row>
    <row r="426" spans="1:56" x14ac:dyDescent="0.55000000000000004">
      <c r="A426">
        <v>3580</v>
      </c>
      <c r="B426" t="s">
        <v>73</v>
      </c>
      <c r="C426">
        <v>7.0000000000000007E-2</v>
      </c>
      <c r="D426">
        <v>0</v>
      </c>
      <c r="E426" s="6">
        <v>7.9861111111111105E-2</v>
      </c>
      <c r="F426">
        <v>2.84</v>
      </c>
      <c r="G426">
        <v>0.14000000000000001</v>
      </c>
      <c r="H426">
        <v>0.25</v>
      </c>
      <c r="J426">
        <v>3580</v>
      </c>
      <c r="K426" t="s">
        <v>73</v>
      </c>
      <c r="L426">
        <v>0.27200000000000002</v>
      </c>
      <c r="M426">
        <v>0</v>
      </c>
      <c r="N426" s="6">
        <v>6.7361111111111108E-2</v>
      </c>
      <c r="O426">
        <v>4.12</v>
      </c>
      <c r="P426">
        <v>0.53</v>
      </c>
      <c r="Q426">
        <v>0.52</v>
      </c>
      <c r="S426">
        <v>3580</v>
      </c>
      <c r="T426" t="s">
        <v>73</v>
      </c>
      <c r="U426">
        <v>0.40699999999999997</v>
      </c>
      <c r="V426">
        <v>0</v>
      </c>
      <c r="W426" s="6">
        <v>8.6805555555555566E-2</v>
      </c>
      <c r="X426">
        <v>4.5</v>
      </c>
      <c r="Y426">
        <v>0.8</v>
      </c>
      <c r="Z426">
        <v>0.68</v>
      </c>
      <c r="AB426">
        <v>3580</v>
      </c>
      <c r="AC426" t="s">
        <v>73</v>
      </c>
      <c r="AD426">
        <v>0.55000000000000004</v>
      </c>
      <c r="AE426">
        <v>0</v>
      </c>
      <c r="AF426" s="6">
        <v>6.5277777777777782E-2</v>
      </c>
      <c r="AG426">
        <v>4.58</v>
      </c>
      <c r="AH426">
        <v>1.08</v>
      </c>
      <c r="AI426">
        <v>1</v>
      </c>
      <c r="AK426" s="35">
        <f t="shared" si="77"/>
        <v>3580</v>
      </c>
      <c r="AL426" s="32">
        <f t="shared" si="78"/>
        <v>0.25</v>
      </c>
      <c r="AM426" s="37">
        <f t="shared" si="79"/>
        <v>0.52</v>
      </c>
      <c r="AN426" s="37">
        <f t="shared" si="80"/>
        <v>0.68</v>
      </c>
      <c r="AO426" s="33">
        <f t="shared" si="81"/>
        <v>1</v>
      </c>
      <c r="AP426" s="36"/>
      <c r="AR426" s="31">
        <f t="shared" si="71"/>
        <v>3580</v>
      </c>
      <c r="AS426" s="32">
        <f t="shared" si="72"/>
        <v>0.25</v>
      </c>
      <c r="AT426" s="37">
        <f t="shared" si="73"/>
        <v>0.52</v>
      </c>
      <c r="AU426" s="37">
        <f t="shared" si="74"/>
        <v>0.68</v>
      </c>
      <c r="AV426" s="33">
        <f t="shared" si="75"/>
        <v>1</v>
      </c>
      <c r="AW426" s="34" t="str">
        <f t="shared" si="76"/>
        <v>C3</v>
      </c>
      <c r="AY426" s="47">
        <v>3580</v>
      </c>
      <c r="AZ426" s="42">
        <v>0.26</v>
      </c>
      <c r="BA426" s="42">
        <v>0.6</v>
      </c>
      <c r="BB426" s="42">
        <v>1</v>
      </c>
      <c r="BC426" s="42">
        <v>1</v>
      </c>
      <c r="BD426" s="46" t="s">
        <v>118</v>
      </c>
    </row>
    <row r="427" spans="1:56" x14ac:dyDescent="0.55000000000000004">
      <c r="A427">
        <v>3581</v>
      </c>
      <c r="B427" t="s">
        <v>73</v>
      </c>
      <c r="C427">
        <v>0.1</v>
      </c>
      <c r="D427">
        <v>0</v>
      </c>
      <c r="E427" s="6">
        <v>7.7777777777777779E-2</v>
      </c>
      <c r="F427">
        <v>3.83</v>
      </c>
      <c r="G427">
        <v>0.17</v>
      </c>
      <c r="H427">
        <v>0.26</v>
      </c>
      <c r="J427">
        <v>3581</v>
      </c>
      <c r="K427" t="s">
        <v>73</v>
      </c>
      <c r="L427">
        <v>0.379</v>
      </c>
      <c r="M427">
        <v>0</v>
      </c>
      <c r="N427" s="6">
        <v>6.7361111111111108E-2</v>
      </c>
      <c r="O427">
        <v>5.45</v>
      </c>
      <c r="P427">
        <v>0.64</v>
      </c>
      <c r="Q427">
        <v>0.54</v>
      </c>
      <c r="S427">
        <v>3581</v>
      </c>
      <c r="T427" t="s">
        <v>73</v>
      </c>
      <c r="U427">
        <v>0.57299999999999995</v>
      </c>
      <c r="V427">
        <v>0</v>
      </c>
      <c r="W427" s="6">
        <v>8.6805555555555566E-2</v>
      </c>
      <c r="X427">
        <v>5.81</v>
      </c>
      <c r="Y427">
        <v>0.97</v>
      </c>
      <c r="Z427">
        <v>0.74</v>
      </c>
      <c r="AB427">
        <v>3581</v>
      </c>
      <c r="AC427" t="s">
        <v>73</v>
      </c>
      <c r="AD427">
        <v>0.59</v>
      </c>
      <c r="AE427">
        <v>0</v>
      </c>
      <c r="AF427" s="6">
        <v>6.25E-2</v>
      </c>
      <c r="AG427">
        <v>5.89</v>
      </c>
      <c r="AH427">
        <v>1</v>
      </c>
      <c r="AI427">
        <v>0.81</v>
      </c>
      <c r="AK427" s="35">
        <f t="shared" si="77"/>
        <v>3581</v>
      </c>
      <c r="AL427" s="32">
        <f t="shared" si="78"/>
        <v>0.26</v>
      </c>
      <c r="AM427" s="37">
        <f t="shared" si="79"/>
        <v>0.54</v>
      </c>
      <c r="AN427" s="37">
        <f t="shared" si="80"/>
        <v>0.74</v>
      </c>
      <c r="AO427" s="33">
        <f t="shared" si="81"/>
        <v>0.81</v>
      </c>
      <c r="AP427" s="36"/>
      <c r="AR427" s="31">
        <f t="shared" si="71"/>
        <v>3581</v>
      </c>
      <c r="AS427" s="32">
        <f t="shared" si="72"/>
        <v>0.26</v>
      </c>
      <c r="AT427" s="37">
        <f t="shared" si="73"/>
        <v>0.54</v>
      </c>
      <c r="AU427" s="37">
        <f t="shared" si="74"/>
        <v>0.74</v>
      </c>
      <c r="AV427" s="33">
        <f t="shared" si="75"/>
        <v>0.81</v>
      </c>
      <c r="AW427" s="34" t="str">
        <f t="shared" si="76"/>
        <v>C2</v>
      </c>
      <c r="AY427" s="47">
        <v>3581</v>
      </c>
      <c r="AZ427" s="42">
        <v>0.27</v>
      </c>
      <c r="BA427" s="42">
        <v>0.63</v>
      </c>
      <c r="BB427" s="42">
        <v>0.81</v>
      </c>
      <c r="BC427" s="42">
        <v>0.81</v>
      </c>
      <c r="BD427" s="46" t="s">
        <v>116</v>
      </c>
    </row>
    <row r="428" spans="1:56" x14ac:dyDescent="0.55000000000000004">
      <c r="A428">
        <v>3582</v>
      </c>
      <c r="B428" t="s">
        <v>73</v>
      </c>
      <c r="C428">
        <v>2.4E-2</v>
      </c>
      <c r="D428">
        <v>0</v>
      </c>
      <c r="E428" s="6">
        <v>7.6388888888888895E-2</v>
      </c>
      <c r="F428">
        <v>1.86</v>
      </c>
      <c r="G428">
        <v>0.11</v>
      </c>
      <c r="H428">
        <v>0.24</v>
      </c>
      <c r="J428">
        <v>3582</v>
      </c>
      <c r="K428" t="s">
        <v>73</v>
      </c>
      <c r="L428">
        <v>0.08</v>
      </c>
      <c r="M428">
        <v>0</v>
      </c>
      <c r="N428" s="6">
        <v>6.6666666666666666E-2</v>
      </c>
      <c r="O428">
        <v>2.6</v>
      </c>
      <c r="P428">
        <v>0.36</v>
      </c>
      <c r="Q428">
        <v>0.45</v>
      </c>
      <c r="S428">
        <v>3582</v>
      </c>
      <c r="T428" t="s">
        <v>73</v>
      </c>
      <c r="U428">
        <v>0.129</v>
      </c>
      <c r="V428">
        <v>0</v>
      </c>
      <c r="W428" s="6">
        <v>8.6805555555555566E-2</v>
      </c>
      <c r="X428">
        <v>2.88</v>
      </c>
      <c r="Y428">
        <v>0.57999999999999996</v>
      </c>
      <c r="Z428">
        <v>0.61</v>
      </c>
      <c r="AB428">
        <v>3582</v>
      </c>
      <c r="AC428" t="s">
        <v>73</v>
      </c>
      <c r="AD428">
        <v>0.19500000000000001</v>
      </c>
      <c r="AE428">
        <v>0</v>
      </c>
      <c r="AF428" s="6">
        <v>6.5972222222222224E-2</v>
      </c>
      <c r="AG428">
        <v>2.93</v>
      </c>
      <c r="AH428">
        <v>0.88</v>
      </c>
      <c r="AI428">
        <v>1</v>
      </c>
      <c r="AK428" s="35">
        <f t="shared" si="77"/>
        <v>3582</v>
      </c>
      <c r="AL428" s="32">
        <f t="shared" si="78"/>
        <v>0.24</v>
      </c>
      <c r="AM428" s="37">
        <f t="shared" si="79"/>
        <v>0.45</v>
      </c>
      <c r="AN428" s="37">
        <f t="shared" si="80"/>
        <v>0.61</v>
      </c>
      <c r="AO428" s="33">
        <f t="shared" si="81"/>
        <v>1</v>
      </c>
      <c r="AP428" s="36"/>
      <c r="AR428" s="31">
        <f t="shared" si="71"/>
        <v>3582</v>
      </c>
      <c r="AS428" s="32">
        <f t="shared" si="72"/>
        <v>0.24</v>
      </c>
      <c r="AT428" s="37">
        <f t="shared" si="73"/>
        <v>0.45</v>
      </c>
      <c r="AU428" s="37">
        <f t="shared" si="74"/>
        <v>0.61</v>
      </c>
      <c r="AV428" s="33">
        <f t="shared" si="75"/>
        <v>1</v>
      </c>
      <c r="AW428" s="34" t="str">
        <f t="shared" si="76"/>
        <v>C3</v>
      </c>
      <c r="AY428" s="47">
        <v>3582</v>
      </c>
      <c r="AZ428" s="42">
        <v>0.25</v>
      </c>
      <c r="BA428" s="42">
        <v>0.51</v>
      </c>
      <c r="BB428" s="42">
        <v>1</v>
      </c>
      <c r="BC428" s="42">
        <v>1</v>
      </c>
      <c r="BD428" s="46" t="s">
        <v>118</v>
      </c>
    </row>
    <row r="429" spans="1:56" x14ac:dyDescent="0.55000000000000004">
      <c r="A429">
        <v>3583</v>
      </c>
      <c r="B429" t="s">
        <v>73</v>
      </c>
      <c r="C429">
        <v>1.4E-2</v>
      </c>
      <c r="D429">
        <v>0</v>
      </c>
      <c r="E429" s="6">
        <v>7.7083333333333337E-2</v>
      </c>
      <c r="F429">
        <v>0.87</v>
      </c>
      <c r="G429">
        <v>0.17</v>
      </c>
      <c r="H429">
        <v>0.28000000000000003</v>
      </c>
      <c r="J429">
        <v>3583</v>
      </c>
      <c r="K429" t="s">
        <v>73</v>
      </c>
      <c r="L429">
        <v>4.7E-2</v>
      </c>
      <c r="M429">
        <v>0</v>
      </c>
      <c r="N429" s="6">
        <v>6.9444444444444434E-2</v>
      </c>
      <c r="O429">
        <v>1.21</v>
      </c>
      <c r="P429">
        <v>0.56000000000000005</v>
      </c>
      <c r="Q429">
        <v>0.54</v>
      </c>
      <c r="S429">
        <v>3583</v>
      </c>
      <c r="T429" t="s">
        <v>73</v>
      </c>
      <c r="U429">
        <v>7.5999999999999998E-2</v>
      </c>
      <c r="V429">
        <v>0</v>
      </c>
      <c r="W429" s="6">
        <v>8.6805555555555566E-2</v>
      </c>
      <c r="X429">
        <v>1.38</v>
      </c>
      <c r="Y429">
        <v>0.92</v>
      </c>
      <c r="Z429">
        <v>0.73</v>
      </c>
      <c r="AB429">
        <v>3583</v>
      </c>
      <c r="AC429" t="s">
        <v>73</v>
      </c>
      <c r="AD429">
        <v>0.113</v>
      </c>
      <c r="AE429">
        <v>0</v>
      </c>
      <c r="AF429" s="6">
        <v>6.5972222222222224E-2</v>
      </c>
      <c r="AG429">
        <v>1.6</v>
      </c>
      <c r="AH429">
        <v>1.36</v>
      </c>
      <c r="AI429">
        <v>1</v>
      </c>
      <c r="AK429" s="35">
        <f t="shared" si="77"/>
        <v>3583</v>
      </c>
      <c r="AL429" s="32">
        <f t="shared" si="78"/>
        <v>0.28000000000000003</v>
      </c>
      <c r="AM429" s="37">
        <f t="shared" si="79"/>
        <v>0.54</v>
      </c>
      <c r="AN429" s="37">
        <f t="shared" si="80"/>
        <v>0.73</v>
      </c>
      <c r="AO429" s="33">
        <f t="shared" si="81"/>
        <v>1</v>
      </c>
      <c r="AP429" s="36"/>
      <c r="AR429" s="31">
        <f t="shared" si="71"/>
        <v>3583</v>
      </c>
      <c r="AS429" s="32">
        <f t="shared" si="72"/>
        <v>0.28000000000000003</v>
      </c>
      <c r="AT429" s="37">
        <f t="shared" si="73"/>
        <v>0.54</v>
      </c>
      <c r="AU429" s="37">
        <f t="shared" si="74"/>
        <v>0.73</v>
      </c>
      <c r="AV429" s="33">
        <f t="shared" si="75"/>
        <v>1</v>
      </c>
      <c r="AW429" s="34" t="str">
        <f t="shared" si="76"/>
        <v>C3</v>
      </c>
      <c r="AY429" s="47">
        <v>3583</v>
      </c>
      <c r="AZ429" s="42">
        <v>0.28999999999999998</v>
      </c>
      <c r="BA429" s="42">
        <v>0.61</v>
      </c>
      <c r="BB429" s="42">
        <v>1</v>
      </c>
      <c r="BC429" s="42">
        <v>1</v>
      </c>
      <c r="BD429" s="46" t="s">
        <v>118</v>
      </c>
    </row>
    <row r="430" spans="1:56" x14ac:dyDescent="0.55000000000000004">
      <c r="A430">
        <v>3584</v>
      </c>
      <c r="B430" t="s">
        <v>73</v>
      </c>
      <c r="C430">
        <v>1.4999999999999999E-2</v>
      </c>
      <c r="D430">
        <v>0</v>
      </c>
      <c r="E430" s="6">
        <v>7.6388888888888895E-2</v>
      </c>
      <c r="F430">
        <v>1.18</v>
      </c>
      <c r="G430">
        <v>0.13</v>
      </c>
      <c r="H430">
        <v>0.24</v>
      </c>
      <c r="J430">
        <v>3584</v>
      </c>
      <c r="K430" t="s">
        <v>73</v>
      </c>
      <c r="L430">
        <v>5.1999999999999998E-2</v>
      </c>
      <c r="M430">
        <v>0</v>
      </c>
      <c r="N430" s="6">
        <v>6.9444444444444434E-2</v>
      </c>
      <c r="O430">
        <v>1.65</v>
      </c>
      <c r="P430">
        <v>0.42</v>
      </c>
      <c r="Q430">
        <v>0.45</v>
      </c>
      <c r="S430">
        <v>3584</v>
      </c>
      <c r="T430" t="s">
        <v>73</v>
      </c>
      <c r="U430">
        <v>8.4000000000000005E-2</v>
      </c>
      <c r="V430">
        <v>0</v>
      </c>
      <c r="W430" s="6">
        <v>8.6805555555555566E-2</v>
      </c>
      <c r="X430">
        <v>1.86</v>
      </c>
      <c r="Y430">
        <v>0.69</v>
      </c>
      <c r="Z430">
        <v>0.61</v>
      </c>
      <c r="AB430">
        <v>3584</v>
      </c>
      <c r="AC430" t="s">
        <v>73</v>
      </c>
      <c r="AD430">
        <v>0.125</v>
      </c>
      <c r="AE430">
        <v>0</v>
      </c>
      <c r="AF430" s="6">
        <v>6.5972222222222224E-2</v>
      </c>
      <c r="AG430">
        <v>1.98</v>
      </c>
      <c r="AH430">
        <v>1.02</v>
      </c>
      <c r="AI430">
        <v>0.86</v>
      </c>
      <c r="AK430" s="35">
        <f t="shared" si="77"/>
        <v>3584</v>
      </c>
      <c r="AL430" s="32">
        <f t="shared" si="78"/>
        <v>0.24</v>
      </c>
      <c r="AM430" s="37">
        <f t="shared" si="79"/>
        <v>0.45</v>
      </c>
      <c r="AN430" s="37">
        <f t="shared" si="80"/>
        <v>0.61</v>
      </c>
      <c r="AO430" s="33">
        <f t="shared" si="81"/>
        <v>0.86</v>
      </c>
      <c r="AP430" s="36"/>
      <c r="AR430" s="31">
        <f t="shared" si="71"/>
        <v>3584</v>
      </c>
      <c r="AS430" s="32">
        <f t="shared" si="72"/>
        <v>0.24</v>
      </c>
      <c r="AT430" s="37">
        <f t="shared" si="73"/>
        <v>0.45</v>
      </c>
      <c r="AU430" s="37">
        <f t="shared" si="74"/>
        <v>0.61</v>
      </c>
      <c r="AV430" s="33">
        <f t="shared" si="75"/>
        <v>0.86</v>
      </c>
      <c r="AW430" s="34" t="str">
        <f t="shared" si="76"/>
        <v>C2</v>
      </c>
      <c r="AY430" s="47">
        <v>3584</v>
      </c>
      <c r="AZ430" s="42">
        <v>0.25</v>
      </c>
      <c r="BA430" s="42">
        <v>0.51</v>
      </c>
      <c r="BB430" s="42">
        <v>0.87</v>
      </c>
      <c r="BC430" s="42">
        <v>0.97</v>
      </c>
      <c r="BD430" s="46" t="s">
        <v>116</v>
      </c>
    </row>
    <row r="431" spans="1:56" x14ac:dyDescent="0.55000000000000004">
      <c r="A431">
        <v>3585</v>
      </c>
      <c r="B431" t="s">
        <v>73</v>
      </c>
      <c r="C431">
        <v>2.7E-2</v>
      </c>
      <c r="D431">
        <v>0</v>
      </c>
      <c r="E431" s="6">
        <v>7.6388888888888895E-2</v>
      </c>
      <c r="F431">
        <v>2.34</v>
      </c>
      <c r="G431">
        <v>0.01</v>
      </c>
      <c r="H431">
        <v>0.06</v>
      </c>
      <c r="J431">
        <v>3585</v>
      </c>
      <c r="K431" t="s">
        <v>73</v>
      </c>
      <c r="L431">
        <v>9.5000000000000001E-2</v>
      </c>
      <c r="M431">
        <v>0</v>
      </c>
      <c r="N431" s="6">
        <v>6.5972222222222224E-2</v>
      </c>
      <c r="O431">
        <v>3.38</v>
      </c>
      <c r="P431">
        <v>0.02</v>
      </c>
      <c r="Q431">
        <v>0.11</v>
      </c>
      <c r="S431">
        <v>3585</v>
      </c>
      <c r="T431" t="s">
        <v>73</v>
      </c>
      <c r="U431">
        <v>0.14099999999999999</v>
      </c>
      <c r="V431">
        <v>0</v>
      </c>
      <c r="W431" s="6">
        <v>8.6805555555555566E-2</v>
      </c>
      <c r="X431">
        <v>3.77</v>
      </c>
      <c r="Y431">
        <v>0.03</v>
      </c>
      <c r="Z431">
        <v>0.13</v>
      </c>
      <c r="AB431">
        <v>3585</v>
      </c>
      <c r="AC431" t="s">
        <v>73</v>
      </c>
      <c r="AD431">
        <v>0.224</v>
      </c>
      <c r="AE431">
        <v>0</v>
      </c>
      <c r="AF431" s="6">
        <v>6.5972222222222224E-2</v>
      </c>
      <c r="AG431">
        <v>4.34</v>
      </c>
      <c r="AH431">
        <v>0.04</v>
      </c>
      <c r="AI431">
        <v>0.16</v>
      </c>
      <c r="AK431" s="35">
        <f t="shared" si="77"/>
        <v>3585</v>
      </c>
      <c r="AL431" s="32">
        <f t="shared" si="78"/>
        <v>0.06</v>
      </c>
      <c r="AM431" s="37">
        <f t="shared" si="79"/>
        <v>0.11</v>
      </c>
      <c r="AN431" s="37">
        <f t="shared" si="80"/>
        <v>0.13</v>
      </c>
      <c r="AO431" s="33">
        <f t="shared" si="81"/>
        <v>0.16</v>
      </c>
      <c r="AP431" s="36"/>
      <c r="AR431" s="31">
        <f t="shared" si="71"/>
        <v>3585</v>
      </c>
      <c r="AS431" s="32">
        <f t="shared" si="72"/>
        <v>0.06</v>
      </c>
      <c r="AT431" s="37">
        <f t="shared" si="73"/>
        <v>0.11</v>
      </c>
      <c r="AU431" s="37">
        <f t="shared" si="74"/>
        <v>0.13</v>
      </c>
      <c r="AV431" s="33">
        <f t="shared" si="75"/>
        <v>0.16</v>
      </c>
      <c r="AW431" s="34" t="str">
        <f t="shared" si="76"/>
        <v>C1</v>
      </c>
      <c r="AY431" s="47">
        <v>3585</v>
      </c>
      <c r="AZ431" s="42">
        <v>0.06</v>
      </c>
      <c r="BA431" s="42">
        <v>0.12</v>
      </c>
      <c r="BB431" s="42">
        <v>0.16</v>
      </c>
      <c r="BC431" s="42">
        <v>0.18</v>
      </c>
      <c r="BD431" s="46" t="s">
        <v>117</v>
      </c>
    </row>
    <row r="432" spans="1:56" x14ac:dyDescent="0.55000000000000004">
      <c r="A432">
        <v>3586</v>
      </c>
      <c r="B432" t="s">
        <v>73</v>
      </c>
      <c r="C432">
        <v>0.10299999999999999</v>
      </c>
      <c r="D432">
        <v>0</v>
      </c>
      <c r="E432" s="6">
        <v>7.9861111111111105E-2</v>
      </c>
      <c r="F432">
        <v>5.35</v>
      </c>
      <c r="G432">
        <v>0.11</v>
      </c>
      <c r="H432">
        <v>0.21</v>
      </c>
      <c r="J432">
        <v>3586</v>
      </c>
      <c r="K432" t="s">
        <v>73</v>
      </c>
      <c r="L432">
        <v>0.39</v>
      </c>
      <c r="M432">
        <v>0</v>
      </c>
      <c r="N432" s="6">
        <v>6.7361111111111108E-2</v>
      </c>
      <c r="O432">
        <v>7.71</v>
      </c>
      <c r="P432">
        <v>0.42</v>
      </c>
      <c r="Q432">
        <v>0.42</v>
      </c>
      <c r="S432">
        <v>3586</v>
      </c>
      <c r="T432" t="s">
        <v>73</v>
      </c>
      <c r="U432">
        <v>0.59199999999999997</v>
      </c>
      <c r="V432">
        <v>0</v>
      </c>
      <c r="W432" s="6">
        <v>8.6805555555555566E-2</v>
      </c>
      <c r="X432">
        <v>8.52</v>
      </c>
      <c r="Y432">
        <v>0.63</v>
      </c>
      <c r="Z432">
        <v>0.54</v>
      </c>
      <c r="AB432">
        <v>3586</v>
      </c>
      <c r="AC432" t="s">
        <v>73</v>
      </c>
      <c r="AD432">
        <v>0.61099999999999999</v>
      </c>
      <c r="AE432">
        <v>0</v>
      </c>
      <c r="AF432" s="6">
        <v>6.25E-2</v>
      </c>
      <c r="AG432">
        <v>8.58</v>
      </c>
      <c r="AH432">
        <v>0.65</v>
      </c>
      <c r="AI432">
        <v>0.55000000000000004</v>
      </c>
      <c r="AK432" s="35">
        <f t="shared" si="77"/>
        <v>3586</v>
      </c>
      <c r="AL432" s="32">
        <f t="shared" si="78"/>
        <v>0.21</v>
      </c>
      <c r="AM432" s="37">
        <f t="shared" si="79"/>
        <v>0.42</v>
      </c>
      <c r="AN432" s="37">
        <f t="shared" si="80"/>
        <v>0.54</v>
      </c>
      <c r="AO432" s="33">
        <f t="shared" si="81"/>
        <v>0.55000000000000004</v>
      </c>
      <c r="AP432" s="36"/>
      <c r="AR432" s="31">
        <f t="shared" si="71"/>
        <v>3586</v>
      </c>
      <c r="AS432" s="32">
        <f t="shared" si="72"/>
        <v>0.21</v>
      </c>
      <c r="AT432" s="37">
        <f t="shared" si="73"/>
        <v>0.42</v>
      </c>
      <c r="AU432" s="37">
        <f t="shared" si="74"/>
        <v>0.54</v>
      </c>
      <c r="AV432" s="33">
        <f t="shared" si="75"/>
        <v>0.55000000000000004</v>
      </c>
      <c r="AW432" s="34" t="str">
        <f t="shared" si="76"/>
        <v>C2</v>
      </c>
      <c r="AY432" s="47">
        <v>3586</v>
      </c>
      <c r="AZ432" s="42">
        <v>0.22</v>
      </c>
      <c r="BA432" s="42">
        <v>0.48</v>
      </c>
      <c r="BB432" s="42">
        <v>0.56000000000000005</v>
      </c>
      <c r="BC432" s="42">
        <v>0.56000000000000005</v>
      </c>
      <c r="BD432" s="46" t="s">
        <v>116</v>
      </c>
    </row>
    <row r="433" spans="1:56" x14ac:dyDescent="0.55000000000000004">
      <c r="A433">
        <v>3587</v>
      </c>
      <c r="B433" t="s">
        <v>73</v>
      </c>
      <c r="C433">
        <v>0.109</v>
      </c>
      <c r="D433">
        <v>0</v>
      </c>
      <c r="E433" s="6">
        <v>7.9861111111111105E-2</v>
      </c>
      <c r="F433">
        <v>5.91</v>
      </c>
      <c r="G433">
        <v>0.11</v>
      </c>
      <c r="H433">
        <v>0.2</v>
      </c>
      <c r="J433">
        <v>3587</v>
      </c>
      <c r="K433" t="s">
        <v>73</v>
      </c>
      <c r="L433">
        <v>0.42099999999999999</v>
      </c>
      <c r="M433">
        <v>0</v>
      </c>
      <c r="N433" s="6">
        <v>6.5972222222222224E-2</v>
      </c>
      <c r="O433">
        <v>9.44</v>
      </c>
      <c r="P433">
        <v>0.41</v>
      </c>
      <c r="Q433">
        <v>0.42</v>
      </c>
      <c r="S433">
        <v>3587</v>
      </c>
      <c r="T433" t="s">
        <v>73</v>
      </c>
      <c r="U433">
        <v>0.46400000000000002</v>
      </c>
      <c r="V433">
        <v>0</v>
      </c>
      <c r="W433" s="6">
        <v>6.9444444444444434E-2</v>
      </c>
      <c r="X433">
        <v>9.4600000000000009</v>
      </c>
      <c r="Y433">
        <v>0.46</v>
      </c>
      <c r="Z433">
        <v>0.43</v>
      </c>
      <c r="AB433">
        <v>3587</v>
      </c>
      <c r="AC433" t="s">
        <v>73</v>
      </c>
      <c r="AD433">
        <v>0.48199999999999998</v>
      </c>
      <c r="AE433">
        <v>0</v>
      </c>
      <c r="AF433" s="6">
        <v>6.1805555555555558E-2</v>
      </c>
      <c r="AG433">
        <v>9.32</v>
      </c>
      <c r="AH433">
        <v>0.47</v>
      </c>
      <c r="AI433">
        <v>0.46</v>
      </c>
      <c r="AK433" s="35">
        <f t="shared" si="77"/>
        <v>3587</v>
      </c>
      <c r="AL433" s="32">
        <f t="shared" si="78"/>
        <v>0.2</v>
      </c>
      <c r="AM433" s="37">
        <f t="shared" si="79"/>
        <v>0.42</v>
      </c>
      <c r="AN433" s="37">
        <f t="shared" si="80"/>
        <v>0.43</v>
      </c>
      <c r="AO433" s="33">
        <f t="shared" si="81"/>
        <v>0.46</v>
      </c>
      <c r="AP433" s="36"/>
      <c r="AR433" s="31">
        <f t="shared" si="71"/>
        <v>3587</v>
      </c>
      <c r="AS433" s="32">
        <f t="shared" si="72"/>
        <v>0.2</v>
      </c>
      <c r="AT433" s="37">
        <f t="shared" si="73"/>
        <v>0.42</v>
      </c>
      <c r="AU433" s="37">
        <f t="shared" si="74"/>
        <v>0.43</v>
      </c>
      <c r="AV433" s="33">
        <f t="shared" si="75"/>
        <v>0.46</v>
      </c>
      <c r="AW433" s="34" t="str">
        <f t="shared" si="76"/>
        <v>C2</v>
      </c>
      <c r="AY433" s="47">
        <v>3587</v>
      </c>
      <c r="AZ433" s="42">
        <v>0.21</v>
      </c>
      <c r="BA433" s="42">
        <v>0.44</v>
      </c>
      <c r="BB433" s="42">
        <v>0.47</v>
      </c>
      <c r="BC433" s="42">
        <v>0.49</v>
      </c>
      <c r="BD433" s="46" t="s">
        <v>116</v>
      </c>
    </row>
    <row r="434" spans="1:56" x14ac:dyDescent="0.55000000000000004">
      <c r="A434">
        <v>3588</v>
      </c>
      <c r="B434" t="s">
        <v>73</v>
      </c>
      <c r="C434">
        <v>1.2999999999999999E-2</v>
      </c>
      <c r="D434">
        <v>0</v>
      </c>
      <c r="E434" s="6">
        <v>6.5972222222222224E-2</v>
      </c>
      <c r="F434">
        <v>1.95</v>
      </c>
      <c r="G434">
        <v>0.1</v>
      </c>
      <c r="H434">
        <v>0.2</v>
      </c>
      <c r="J434">
        <v>3588</v>
      </c>
      <c r="K434" t="s">
        <v>73</v>
      </c>
      <c r="L434">
        <v>0.04</v>
      </c>
      <c r="M434">
        <v>0</v>
      </c>
      <c r="N434" s="6">
        <v>6.5972222222222224E-2</v>
      </c>
      <c r="O434">
        <v>2.7</v>
      </c>
      <c r="P434">
        <v>0.31</v>
      </c>
      <c r="Q434">
        <v>0.34</v>
      </c>
      <c r="S434">
        <v>3588</v>
      </c>
      <c r="T434" t="s">
        <v>73</v>
      </c>
      <c r="U434">
        <v>3.3000000000000002E-2</v>
      </c>
      <c r="V434">
        <v>0</v>
      </c>
      <c r="W434" s="6">
        <v>8.6805555555555566E-2</v>
      </c>
      <c r="X434">
        <v>2.59</v>
      </c>
      <c r="Y434">
        <v>0.26</v>
      </c>
      <c r="Z434">
        <v>0.31</v>
      </c>
      <c r="AB434">
        <v>3588</v>
      </c>
      <c r="AC434" t="s">
        <v>73</v>
      </c>
      <c r="AD434">
        <v>9.2999999999999999E-2</v>
      </c>
      <c r="AE434">
        <v>0</v>
      </c>
      <c r="AF434" s="6">
        <v>6.25E-2</v>
      </c>
      <c r="AG434">
        <v>3.37</v>
      </c>
      <c r="AH434">
        <v>0.74</v>
      </c>
      <c r="AI434">
        <v>0.55000000000000004</v>
      </c>
      <c r="AK434" s="35">
        <f t="shared" si="77"/>
        <v>3588</v>
      </c>
      <c r="AL434" s="32">
        <f t="shared" si="78"/>
        <v>0.2</v>
      </c>
      <c r="AM434" s="37">
        <f t="shared" si="79"/>
        <v>0.34</v>
      </c>
      <c r="AN434" s="37">
        <f t="shared" si="80"/>
        <v>0.31</v>
      </c>
      <c r="AO434" s="33">
        <f t="shared" si="81"/>
        <v>0.55000000000000004</v>
      </c>
      <c r="AP434" s="36"/>
      <c r="AR434" s="31">
        <f t="shared" ref="AR434:AR497" si="82">AK434</f>
        <v>3588</v>
      </c>
      <c r="AS434" s="32">
        <f t="shared" ref="AS434:AS497" si="83">AL434</f>
        <v>0.2</v>
      </c>
      <c r="AT434" s="37">
        <f t="shared" ref="AT434:AT497" si="84">AM434</f>
        <v>0.34</v>
      </c>
      <c r="AU434" s="37">
        <f t="shared" ref="AU434:AU497" si="85">AN434</f>
        <v>0.31</v>
      </c>
      <c r="AV434" s="33">
        <f t="shared" ref="AV434:AV497" si="86">AO434</f>
        <v>0.55000000000000004</v>
      </c>
      <c r="AW434" s="34" t="str">
        <f t="shared" ref="AW434:AW497" si="87">VLOOKUP(AR434,$AY$19:$BD$632,6,0)</f>
        <v>C2</v>
      </c>
      <c r="AY434" s="47">
        <v>3588</v>
      </c>
      <c r="AZ434" s="42">
        <v>0.23</v>
      </c>
      <c r="BA434" s="42">
        <v>0.4</v>
      </c>
      <c r="BB434" s="42">
        <v>0.53</v>
      </c>
      <c r="BC434" s="42">
        <v>0.57999999999999996</v>
      </c>
      <c r="BD434" s="46" t="s">
        <v>116</v>
      </c>
    </row>
    <row r="435" spans="1:56" x14ac:dyDescent="0.55000000000000004">
      <c r="A435">
        <v>3589</v>
      </c>
      <c r="B435" t="s">
        <v>73</v>
      </c>
      <c r="C435">
        <v>1.2999999999999999E-2</v>
      </c>
      <c r="D435">
        <v>0</v>
      </c>
      <c r="E435" s="6">
        <v>6.5972222222222224E-2</v>
      </c>
      <c r="F435">
        <v>1.5</v>
      </c>
      <c r="G435">
        <v>0.12</v>
      </c>
      <c r="H435">
        <v>0.24</v>
      </c>
      <c r="J435">
        <v>3589</v>
      </c>
      <c r="K435" t="s">
        <v>73</v>
      </c>
      <c r="L435">
        <v>0.04</v>
      </c>
      <c r="M435">
        <v>0</v>
      </c>
      <c r="N435" s="6">
        <v>6.5972222222222224E-2</v>
      </c>
      <c r="O435">
        <v>2.04</v>
      </c>
      <c r="P435">
        <v>0.36</v>
      </c>
      <c r="Q435">
        <v>0.42</v>
      </c>
      <c r="S435">
        <v>3589</v>
      </c>
      <c r="T435" t="s">
        <v>73</v>
      </c>
      <c r="U435">
        <v>3.3000000000000002E-2</v>
      </c>
      <c r="V435">
        <v>0</v>
      </c>
      <c r="W435" s="6">
        <v>8.6805555555555566E-2</v>
      </c>
      <c r="X435">
        <v>1.95</v>
      </c>
      <c r="Y435">
        <v>0.31</v>
      </c>
      <c r="Z435">
        <v>0.38</v>
      </c>
      <c r="AB435">
        <v>3589</v>
      </c>
      <c r="AC435" t="s">
        <v>73</v>
      </c>
      <c r="AD435">
        <v>9.2999999999999999E-2</v>
      </c>
      <c r="AE435">
        <v>0</v>
      </c>
      <c r="AF435" s="6">
        <v>6.25E-2</v>
      </c>
      <c r="AG435">
        <v>2.4900000000000002</v>
      </c>
      <c r="AH435">
        <v>0.86</v>
      </c>
      <c r="AI435">
        <v>0.72</v>
      </c>
      <c r="AK435" s="35">
        <f t="shared" si="77"/>
        <v>3589</v>
      </c>
      <c r="AL435" s="32">
        <f t="shared" si="78"/>
        <v>0.24</v>
      </c>
      <c r="AM435" s="37">
        <f t="shared" si="79"/>
        <v>0.42</v>
      </c>
      <c r="AN435" s="37">
        <f t="shared" si="80"/>
        <v>0.38</v>
      </c>
      <c r="AO435" s="33">
        <f t="shared" si="81"/>
        <v>0.72</v>
      </c>
      <c r="AP435" s="36"/>
      <c r="AR435" s="31">
        <f t="shared" si="82"/>
        <v>3589</v>
      </c>
      <c r="AS435" s="32">
        <f t="shared" si="83"/>
        <v>0.24</v>
      </c>
      <c r="AT435" s="37">
        <f t="shared" si="84"/>
        <v>0.42</v>
      </c>
      <c r="AU435" s="37">
        <f t="shared" si="85"/>
        <v>0.38</v>
      </c>
      <c r="AV435" s="33">
        <f t="shared" si="86"/>
        <v>0.72</v>
      </c>
      <c r="AW435" s="34" t="str">
        <f t="shared" si="87"/>
        <v>C2</v>
      </c>
      <c r="AY435" s="47">
        <v>3589</v>
      </c>
      <c r="AZ435" s="42">
        <v>0.27</v>
      </c>
      <c r="BA435" s="42">
        <v>0.5</v>
      </c>
      <c r="BB435" s="42">
        <v>0.68</v>
      </c>
      <c r="BC435" s="42">
        <v>0.77</v>
      </c>
      <c r="BD435" s="46" t="s">
        <v>116</v>
      </c>
    </row>
    <row r="436" spans="1:56" x14ac:dyDescent="0.55000000000000004">
      <c r="A436">
        <v>3590</v>
      </c>
      <c r="B436" t="s">
        <v>73</v>
      </c>
      <c r="C436">
        <v>0</v>
      </c>
      <c r="D436">
        <v>0</v>
      </c>
      <c r="E436" s="6">
        <v>0</v>
      </c>
      <c r="F436">
        <v>0</v>
      </c>
      <c r="G436">
        <v>0</v>
      </c>
      <c r="H436">
        <v>0</v>
      </c>
      <c r="J436">
        <v>3590</v>
      </c>
      <c r="K436" t="s">
        <v>73</v>
      </c>
      <c r="L436">
        <v>0</v>
      </c>
      <c r="M436">
        <v>0</v>
      </c>
      <c r="N436" s="6">
        <v>0</v>
      </c>
      <c r="O436">
        <v>0</v>
      </c>
      <c r="P436">
        <v>0</v>
      </c>
      <c r="Q436">
        <v>0</v>
      </c>
      <c r="S436">
        <v>3590</v>
      </c>
      <c r="T436" t="s">
        <v>73</v>
      </c>
      <c r="U436">
        <v>0</v>
      </c>
      <c r="V436">
        <v>0</v>
      </c>
      <c r="W436" s="6">
        <v>0</v>
      </c>
      <c r="X436">
        <v>0</v>
      </c>
      <c r="Y436">
        <v>0</v>
      </c>
      <c r="Z436">
        <v>0</v>
      </c>
      <c r="AB436">
        <v>3590</v>
      </c>
      <c r="AC436" t="s">
        <v>73</v>
      </c>
      <c r="AD436">
        <v>0</v>
      </c>
      <c r="AE436">
        <v>0</v>
      </c>
      <c r="AF436" s="6">
        <v>0</v>
      </c>
      <c r="AG436">
        <v>0</v>
      </c>
      <c r="AH436">
        <v>0</v>
      </c>
      <c r="AI436">
        <v>0</v>
      </c>
      <c r="AK436" s="35">
        <f t="shared" si="77"/>
        <v>3590</v>
      </c>
      <c r="AL436" s="32">
        <f t="shared" si="78"/>
        <v>0</v>
      </c>
      <c r="AM436" s="37">
        <f t="shared" si="79"/>
        <v>0</v>
      </c>
      <c r="AN436" s="37">
        <f t="shared" si="80"/>
        <v>0</v>
      </c>
      <c r="AO436" s="33">
        <f t="shared" si="81"/>
        <v>0</v>
      </c>
      <c r="AP436" s="36"/>
      <c r="AR436" s="31">
        <f t="shared" si="82"/>
        <v>3590</v>
      </c>
      <c r="AS436" s="32">
        <f t="shared" si="83"/>
        <v>0</v>
      </c>
      <c r="AT436" s="37">
        <f t="shared" si="84"/>
        <v>0</v>
      </c>
      <c r="AU436" s="37">
        <f t="shared" si="85"/>
        <v>0</v>
      </c>
      <c r="AV436" s="33">
        <f t="shared" si="86"/>
        <v>0</v>
      </c>
      <c r="AW436" s="34" t="str">
        <f t="shared" si="87"/>
        <v>C2</v>
      </c>
      <c r="AY436" s="47">
        <v>3590</v>
      </c>
      <c r="AZ436" s="42">
        <v>0</v>
      </c>
      <c r="BA436" s="42">
        <v>0</v>
      </c>
      <c r="BB436" s="42">
        <v>0</v>
      </c>
      <c r="BC436" s="42">
        <v>0.01</v>
      </c>
      <c r="BD436" s="46" t="s">
        <v>116</v>
      </c>
    </row>
    <row r="437" spans="1:56" x14ac:dyDescent="0.55000000000000004">
      <c r="A437">
        <v>3591</v>
      </c>
      <c r="B437" t="s">
        <v>73</v>
      </c>
      <c r="C437">
        <v>3.0000000000000001E-3</v>
      </c>
      <c r="D437">
        <v>0</v>
      </c>
      <c r="E437" s="6">
        <v>6.5972222222222224E-2</v>
      </c>
      <c r="F437">
        <v>2.11</v>
      </c>
      <c r="G437">
        <v>0.01</v>
      </c>
      <c r="H437">
        <v>0.06</v>
      </c>
      <c r="J437">
        <v>3591</v>
      </c>
      <c r="K437" t="s">
        <v>73</v>
      </c>
      <c r="L437">
        <v>0.01</v>
      </c>
      <c r="M437">
        <v>0</v>
      </c>
      <c r="N437" s="6">
        <v>6.5972222222222224E-2</v>
      </c>
      <c r="O437">
        <v>2.4900000000000002</v>
      </c>
      <c r="P437">
        <v>0.02</v>
      </c>
      <c r="Q437">
        <v>0.11</v>
      </c>
      <c r="S437">
        <v>3591</v>
      </c>
      <c r="T437" t="s">
        <v>73</v>
      </c>
      <c r="U437">
        <v>8.0000000000000002E-3</v>
      </c>
      <c r="V437">
        <v>0</v>
      </c>
      <c r="W437" s="6">
        <v>8.6805555555555566E-2</v>
      </c>
      <c r="X437">
        <v>2.33</v>
      </c>
      <c r="Y437">
        <v>0.02</v>
      </c>
      <c r="Z437">
        <v>0.1</v>
      </c>
      <c r="AB437">
        <v>3591</v>
      </c>
      <c r="AC437" t="s">
        <v>73</v>
      </c>
      <c r="AD437">
        <v>2.4E-2</v>
      </c>
      <c r="AE437">
        <v>0</v>
      </c>
      <c r="AF437" s="6">
        <v>6.25E-2</v>
      </c>
      <c r="AG437">
        <v>2.63</v>
      </c>
      <c r="AH437">
        <v>0.04</v>
      </c>
      <c r="AI437">
        <v>0.19</v>
      </c>
      <c r="AK437" s="35">
        <f t="shared" si="77"/>
        <v>3591</v>
      </c>
      <c r="AL437" s="32">
        <f t="shared" si="78"/>
        <v>0.06</v>
      </c>
      <c r="AM437" s="37">
        <f t="shared" si="79"/>
        <v>0.11</v>
      </c>
      <c r="AN437" s="37">
        <f t="shared" si="80"/>
        <v>0.1</v>
      </c>
      <c r="AO437" s="33">
        <f t="shared" si="81"/>
        <v>0.19</v>
      </c>
      <c r="AP437" s="36"/>
      <c r="AR437" s="31">
        <f t="shared" si="82"/>
        <v>3591</v>
      </c>
      <c r="AS437" s="32">
        <f t="shared" si="83"/>
        <v>0.06</v>
      </c>
      <c r="AT437" s="37">
        <f t="shared" si="84"/>
        <v>0.11</v>
      </c>
      <c r="AU437" s="37">
        <f t="shared" si="85"/>
        <v>0.1</v>
      </c>
      <c r="AV437" s="33">
        <f t="shared" si="86"/>
        <v>0.19</v>
      </c>
      <c r="AW437" s="34" t="str">
        <f t="shared" si="87"/>
        <v>C2</v>
      </c>
      <c r="AY437" s="47">
        <v>3591</v>
      </c>
      <c r="AZ437" s="42">
        <v>0.06</v>
      </c>
      <c r="BA437" s="42">
        <v>0.13</v>
      </c>
      <c r="BB437" s="42">
        <v>0.18</v>
      </c>
      <c r="BC437" s="42">
        <v>0.2</v>
      </c>
      <c r="BD437" s="46" t="s">
        <v>116</v>
      </c>
    </row>
    <row r="438" spans="1:56" x14ac:dyDescent="0.55000000000000004">
      <c r="A438">
        <v>3592</v>
      </c>
      <c r="B438" t="s">
        <v>73</v>
      </c>
      <c r="C438">
        <v>8.0000000000000002E-3</v>
      </c>
      <c r="D438">
        <v>0</v>
      </c>
      <c r="E438" s="6">
        <v>6.9444444444444434E-2</v>
      </c>
      <c r="F438">
        <v>1.94</v>
      </c>
      <c r="G438">
        <v>0.03</v>
      </c>
      <c r="H438">
        <v>0.11</v>
      </c>
      <c r="J438">
        <v>3592</v>
      </c>
      <c r="K438" t="s">
        <v>73</v>
      </c>
      <c r="L438">
        <v>2.7E-2</v>
      </c>
      <c r="M438">
        <v>0</v>
      </c>
      <c r="N438" s="6">
        <v>6.5972222222222224E-2</v>
      </c>
      <c r="O438">
        <v>2.75</v>
      </c>
      <c r="P438">
        <v>0.09</v>
      </c>
      <c r="Q438">
        <v>0.2</v>
      </c>
      <c r="S438">
        <v>3592</v>
      </c>
      <c r="T438" t="s">
        <v>73</v>
      </c>
      <c r="U438">
        <v>2.5000000000000001E-2</v>
      </c>
      <c r="V438">
        <v>0</v>
      </c>
      <c r="W438" s="6">
        <v>8.6805555555555566E-2</v>
      </c>
      <c r="X438">
        <v>2.69</v>
      </c>
      <c r="Y438">
        <v>0.08</v>
      </c>
      <c r="Z438">
        <v>0.19</v>
      </c>
      <c r="AB438">
        <v>3592</v>
      </c>
      <c r="AC438" t="s">
        <v>73</v>
      </c>
      <c r="AD438">
        <v>0.06</v>
      </c>
      <c r="AE438">
        <v>0</v>
      </c>
      <c r="AF438" s="6">
        <v>6.25E-2</v>
      </c>
      <c r="AG438">
        <v>3.46</v>
      </c>
      <c r="AH438">
        <v>0.19</v>
      </c>
      <c r="AI438">
        <v>0.28999999999999998</v>
      </c>
      <c r="AK438" s="35">
        <f t="shared" si="77"/>
        <v>3592</v>
      </c>
      <c r="AL438" s="32">
        <f t="shared" si="78"/>
        <v>0.11</v>
      </c>
      <c r="AM438" s="37">
        <f t="shared" si="79"/>
        <v>0.2</v>
      </c>
      <c r="AN438" s="37">
        <f t="shared" si="80"/>
        <v>0.19</v>
      </c>
      <c r="AO438" s="33">
        <f t="shared" si="81"/>
        <v>0.28999999999999998</v>
      </c>
      <c r="AP438" s="36"/>
      <c r="AR438" s="31">
        <f t="shared" si="82"/>
        <v>3592</v>
      </c>
      <c r="AS438" s="32">
        <f t="shared" si="83"/>
        <v>0.11</v>
      </c>
      <c r="AT438" s="37">
        <f t="shared" si="84"/>
        <v>0.2</v>
      </c>
      <c r="AU438" s="37">
        <f t="shared" si="85"/>
        <v>0.19</v>
      </c>
      <c r="AV438" s="33">
        <f t="shared" si="86"/>
        <v>0.28999999999999998</v>
      </c>
      <c r="AW438" s="34" t="str">
        <f t="shared" si="87"/>
        <v>C2</v>
      </c>
      <c r="AY438" s="47">
        <v>3592</v>
      </c>
      <c r="AZ438" s="42">
        <v>0.13</v>
      </c>
      <c r="BA438" s="42">
        <v>0.23</v>
      </c>
      <c r="BB438" s="42">
        <v>0.28999999999999998</v>
      </c>
      <c r="BC438" s="42">
        <v>0.32</v>
      </c>
      <c r="BD438" s="46" t="s">
        <v>116</v>
      </c>
    </row>
    <row r="439" spans="1:56" x14ac:dyDescent="0.55000000000000004">
      <c r="A439">
        <v>3593</v>
      </c>
      <c r="B439" t="s">
        <v>73</v>
      </c>
      <c r="C439">
        <v>1.2E-2</v>
      </c>
      <c r="D439">
        <v>0</v>
      </c>
      <c r="E439" s="6">
        <v>6.9444444444444434E-2</v>
      </c>
      <c r="F439">
        <v>1.74</v>
      </c>
      <c r="G439">
        <v>0.02</v>
      </c>
      <c r="H439">
        <v>0.22</v>
      </c>
      <c r="J439">
        <v>3593</v>
      </c>
      <c r="K439" t="s">
        <v>73</v>
      </c>
      <c r="L439">
        <v>3.9E-2</v>
      </c>
      <c r="M439">
        <v>0</v>
      </c>
      <c r="N439" s="6">
        <v>6.5972222222222224E-2</v>
      </c>
      <c r="O439">
        <v>2.2400000000000002</v>
      </c>
      <c r="P439">
        <v>0.08</v>
      </c>
      <c r="Q439">
        <v>0.42</v>
      </c>
      <c r="S439">
        <v>3593</v>
      </c>
      <c r="T439" t="s">
        <v>73</v>
      </c>
      <c r="U439">
        <v>3.6999999999999998E-2</v>
      </c>
      <c r="V439">
        <v>0</v>
      </c>
      <c r="W439" s="6">
        <v>8.6805555555555566E-2</v>
      </c>
      <c r="X439">
        <v>1.79</v>
      </c>
      <c r="Y439">
        <v>7.0000000000000007E-2</v>
      </c>
      <c r="Z439">
        <v>0.42</v>
      </c>
      <c r="AB439">
        <v>3593</v>
      </c>
      <c r="AC439" t="s">
        <v>73</v>
      </c>
      <c r="AD439">
        <v>8.5000000000000006E-2</v>
      </c>
      <c r="AE439">
        <v>0</v>
      </c>
      <c r="AF439" s="6">
        <v>6.25E-2</v>
      </c>
      <c r="AG439">
        <v>2.4700000000000002</v>
      </c>
      <c r="AH439">
        <v>0.17</v>
      </c>
      <c r="AI439">
        <v>0.52</v>
      </c>
      <c r="AK439" s="35">
        <f t="shared" si="77"/>
        <v>3593</v>
      </c>
      <c r="AL439" s="32">
        <f t="shared" si="78"/>
        <v>0.22</v>
      </c>
      <c r="AM439" s="37">
        <f t="shared" si="79"/>
        <v>0.42</v>
      </c>
      <c r="AN439" s="37">
        <f t="shared" si="80"/>
        <v>0.42</v>
      </c>
      <c r="AO439" s="33">
        <f t="shared" si="81"/>
        <v>0.52</v>
      </c>
      <c r="AP439" s="36"/>
      <c r="AR439" s="31">
        <f t="shared" si="82"/>
        <v>3593</v>
      </c>
      <c r="AS439" s="32">
        <f t="shared" si="83"/>
        <v>0.22</v>
      </c>
      <c r="AT439" s="37">
        <f t="shared" si="84"/>
        <v>0.42</v>
      </c>
      <c r="AU439" s="37">
        <f t="shared" si="85"/>
        <v>0.42</v>
      </c>
      <c r="AV439" s="33">
        <f t="shared" si="86"/>
        <v>0.52</v>
      </c>
      <c r="AW439" s="34" t="str">
        <f t="shared" si="87"/>
        <v>C2</v>
      </c>
      <c r="AY439" s="47">
        <v>3593</v>
      </c>
      <c r="AZ439" s="42">
        <v>0.23</v>
      </c>
      <c r="BA439" s="42">
        <v>0.45</v>
      </c>
      <c r="BB439" s="42">
        <v>0.52</v>
      </c>
      <c r="BC439" s="42">
        <v>0.55000000000000004</v>
      </c>
      <c r="BD439" s="46" t="s">
        <v>116</v>
      </c>
    </row>
    <row r="440" spans="1:56" x14ac:dyDescent="0.55000000000000004">
      <c r="A440">
        <v>3594</v>
      </c>
      <c r="B440" t="s">
        <v>73</v>
      </c>
      <c r="C440">
        <v>0.123</v>
      </c>
      <c r="D440">
        <v>0</v>
      </c>
      <c r="E440" s="6">
        <v>8.6805555555555566E-2</v>
      </c>
      <c r="F440">
        <v>3.6</v>
      </c>
      <c r="G440">
        <v>0.13</v>
      </c>
      <c r="H440">
        <v>0.23</v>
      </c>
      <c r="J440">
        <v>3594</v>
      </c>
      <c r="K440" t="s">
        <v>73</v>
      </c>
      <c r="L440">
        <v>0.41699999999999998</v>
      </c>
      <c r="M440">
        <v>0</v>
      </c>
      <c r="N440" s="6">
        <v>6.5277777777777782E-2</v>
      </c>
      <c r="O440">
        <v>5.0199999999999996</v>
      </c>
      <c r="P440">
        <v>0.45</v>
      </c>
      <c r="Q440">
        <v>0.44</v>
      </c>
      <c r="S440">
        <v>3594</v>
      </c>
      <c r="T440" t="s">
        <v>73</v>
      </c>
      <c r="U440">
        <v>0.42599999999999999</v>
      </c>
      <c r="V440">
        <v>0</v>
      </c>
      <c r="W440" s="6">
        <v>8.6805555555555566E-2</v>
      </c>
      <c r="X440">
        <v>5.0599999999999996</v>
      </c>
      <c r="Y440">
        <v>0.46</v>
      </c>
      <c r="Z440">
        <v>0.44</v>
      </c>
      <c r="AB440">
        <v>3594</v>
      </c>
      <c r="AC440" t="s">
        <v>73</v>
      </c>
      <c r="AD440">
        <v>0.496</v>
      </c>
      <c r="AE440">
        <v>0</v>
      </c>
      <c r="AF440" s="6">
        <v>6.25E-2</v>
      </c>
      <c r="AG440">
        <v>5.14</v>
      </c>
      <c r="AH440">
        <v>0.53</v>
      </c>
      <c r="AI440">
        <v>0.49</v>
      </c>
      <c r="AK440" s="35">
        <f t="shared" si="77"/>
        <v>3594</v>
      </c>
      <c r="AL440" s="32">
        <f t="shared" si="78"/>
        <v>0.23</v>
      </c>
      <c r="AM440" s="37">
        <f t="shared" si="79"/>
        <v>0.44</v>
      </c>
      <c r="AN440" s="37">
        <f t="shared" si="80"/>
        <v>0.44</v>
      </c>
      <c r="AO440" s="33">
        <f t="shared" si="81"/>
        <v>0.49</v>
      </c>
      <c r="AP440" s="36"/>
      <c r="AR440" s="31">
        <f t="shared" si="82"/>
        <v>3594</v>
      </c>
      <c r="AS440" s="32">
        <f t="shared" si="83"/>
        <v>0.23</v>
      </c>
      <c r="AT440" s="37">
        <f t="shared" si="84"/>
        <v>0.44</v>
      </c>
      <c r="AU440" s="37">
        <f t="shared" si="85"/>
        <v>0.44</v>
      </c>
      <c r="AV440" s="33">
        <f t="shared" si="86"/>
        <v>0.49</v>
      </c>
      <c r="AW440" s="34" t="str">
        <f t="shared" si="87"/>
        <v>C2</v>
      </c>
      <c r="AY440" s="47">
        <v>3594</v>
      </c>
      <c r="AZ440" s="42">
        <v>0.24</v>
      </c>
      <c r="BA440" s="42">
        <v>0.46</v>
      </c>
      <c r="BB440" s="42">
        <v>0.49</v>
      </c>
      <c r="BC440" s="42">
        <v>0.51</v>
      </c>
      <c r="BD440" s="46" t="s">
        <v>116</v>
      </c>
    </row>
    <row r="441" spans="1:56" x14ac:dyDescent="0.55000000000000004">
      <c r="A441">
        <v>3595</v>
      </c>
      <c r="B441" t="s">
        <v>73</v>
      </c>
      <c r="C441">
        <v>0.11600000000000001</v>
      </c>
      <c r="D441">
        <v>0</v>
      </c>
      <c r="E441" s="6">
        <v>8.6805555555555566E-2</v>
      </c>
      <c r="F441">
        <v>4.2</v>
      </c>
      <c r="G441">
        <v>0.33</v>
      </c>
      <c r="H441">
        <v>0.41</v>
      </c>
      <c r="J441">
        <v>3595</v>
      </c>
      <c r="K441" t="s">
        <v>73</v>
      </c>
      <c r="L441">
        <v>0.378</v>
      </c>
      <c r="M441">
        <v>0</v>
      </c>
      <c r="N441" s="6">
        <v>6.5277777777777782E-2</v>
      </c>
      <c r="O441">
        <v>5.83</v>
      </c>
      <c r="P441">
        <v>1.0900000000000001</v>
      </c>
      <c r="Q441">
        <v>0.91</v>
      </c>
      <c r="S441">
        <v>3595</v>
      </c>
      <c r="T441" t="s">
        <v>73</v>
      </c>
      <c r="U441">
        <v>0.39</v>
      </c>
      <c r="V441">
        <v>0</v>
      </c>
      <c r="W441" s="6">
        <v>8.6805555555555566E-2</v>
      </c>
      <c r="X441">
        <v>5.84</v>
      </c>
      <c r="Y441">
        <v>1.1200000000000001</v>
      </c>
      <c r="Z441">
        <v>0.92</v>
      </c>
      <c r="AB441">
        <v>3595</v>
      </c>
      <c r="AC441" t="s">
        <v>73</v>
      </c>
      <c r="AD441">
        <v>0.41399999999999998</v>
      </c>
      <c r="AE441">
        <v>0</v>
      </c>
      <c r="AF441" s="6">
        <v>6.25E-2</v>
      </c>
      <c r="AG441">
        <v>5.98</v>
      </c>
      <c r="AH441">
        <v>1.19</v>
      </c>
      <c r="AI441">
        <v>0.95</v>
      </c>
      <c r="AK441" s="35">
        <f t="shared" si="77"/>
        <v>3595</v>
      </c>
      <c r="AL441" s="32">
        <f t="shared" si="78"/>
        <v>0.41</v>
      </c>
      <c r="AM441" s="37">
        <f t="shared" si="79"/>
        <v>0.91</v>
      </c>
      <c r="AN441" s="37">
        <f t="shared" si="80"/>
        <v>0.92</v>
      </c>
      <c r="AO441" s="33">
        <f t="shared" si="81"/>
        <v>0.95</v>
      </c>
      <c r="AP441" s="36"/>
      <c r="AR441" s="31">
        <f t="shared" si="82"/>
        <v>3595</v>
      </c>
      <c r="AS441" s="32">
        <f t="shared" si="83"/>
        <v>0.41</v>
      </c>
      <c r="AT441" s="37">
        <f t="shared" si="84"/>
        <v>0.91</v>
      </c>
      <c r="AU441" s="37">
        <f t="shared" si="85"/>
        <v>0.92</v>
      </c>
      <c r="AV441" s="33">
        <f t="shared" si="86"/>
        <v>0.95</v>
      </c>
      <c r="AW441" s="34" t="str">
        <f t="shared" si="87"/>
        <v>C3</v>
      </c>
      <c r="AY441" s="47">
        <v>3595</v>
      </c>
      <c r="AZ441" s="42">
        <v>0.42</v>
      </c>
      <c r="BA441" s="42">
        <v>0.92</v>
      </c>
      <c r="BB441" s="42">
        <v>0.95</v>
      </c>
      <c r="BC441" s="42">
        <v>0.95</v>
      </c>
      <c r="BD441" s="46" t="s">
        <v>118</v>
      </c>
    </row>
    <row r="442" spans="1:56" x14ac:dyDescent="0.55000000000000004">
      <c r="A442">
        <v>3596</v>
      </c>
      <c r="B442" t="s">
        <v>73</v>
      </c>
      <c r="C442">
        <v>6.0000000000000001E-3</v>
      </c>
      <c r="D442">
        <v>0</v>
      </c>
      <c r="E442" s="6">
        <v>6.9444444444444434E-2</v>
      </c>
      <c r="F442">
        <v>1.46</v>
      </c>
      <c r="G442">
        <v>0.04</v>
      </c>
      <c r="H442">
        <v>0.18</v>
      </c>
      <c r="J442">
        <v>3596</v>
      </c>
      <c r="K442" t="s">
        <v>73</v>
      </c>
      <c r="L442">
        <v>0.02</v>
      </c>
      <c r="M442">
        <v>0</v>
      </c>
      <c r="N442" s="6">
        <v>6.5972222222222224E-2</v>
      </c>
      <c r="O442">
        <v>1.92</v>
      </c>
      <c r="P442">
        <v>0.14000000000000001</v>
      </c>
      <c r="Q442">
        <v>0.62</v>
      </c>
      <c r="S442">
        <v>3596</v>
      </c>
      <c r="T442" t="s">
        <v>73</v>
      </c>
      <c r="U442">
        <v>1.9E-2</v>
      </c>
      <c r="V442">
        <v>0</v>
      </c>
      <c r="W442" s="6">
        <v>8.6805555555555566E-2</v>
      </c>
      <c r="X442">
        <v>1.96</v>
      </c>
      <c r="Y442">
        <v>0.14000000000000001</v>
      </c>
      <c r="Z442">
        <v>0.36</v>
      </c>
      <c r="AB442">
        <v>3596</v>
      </c>
      <c r="AC442" t="s">
        <v>73</v>
      </c>
      <c r="AD442">
        <v>4.8000000000000001E-2</v>
      </c>
      <c r="AE442">
        <v>0</v>
      </c>
      <c r="AF442" s="6">
        <v>6.25E-2</v>
      </c>
      <c r="AG442">
        <v>2.0299999999999998</v>
      </c>
      <c r="AH442">
        <v>0.33</v>
      </c>
      <c r="AI442">
        <v>0.7</v>
      </c>
      <c r="AK442" s="35">
        <f t="shared" si="77"/>
        <v>3596</v>
      </c>
      <c r="AL442" s="32">
        <f t="shared" si="78"/>
        <v>0.18</v>
      </c>
      <c r="AM442" s="37">
        <f t="shared" si="79"/>
        <v>0.62</v>
      </c>
      <c r="AN442" s="37">
        <f t="shared" si="80"/>
        <v>0.36</v>
      </c>
      <c r="AO442" s="33">
        <f t="shared" si="81"/>
        <v>0.7</v>
      </c>
      <c r="AP442" s="36"/>
      <c r="AR442" s="31">
        <f t="shared" si="82"/>
        <v>3596</v>
      </c>
      <c r="AS442" s="32">
        <f t="shared" si="83"/>
        <v>0.18</v>
      </c>
      <c r="AT442" s="37">
        <f t="shared" si="84"/>
        <v>0.62</v>
      </c>
      <c r="AU442" s="37">
        <f t="shared" si="85"/>
        <v>0.36</v>
      </c>
      <c r="AV442" s="33">
        <f t="shared" si="86"/>
        <v>0.7</v>
      </c>
      <c r="AW442" s="34" t="str">
        <f t="shared" si="87"/>
        <v>C2</v>
      </c>
      <c r="AY442" s="47">
        <v>3596</v>
      </c>
      <c r="AZ442" s="42">
        <v>0.21</v>
      </c>
      <c r="BA442" s="42">
        <v>0.65</v>
      </c>
      <c r="BB442" s="42">
        <v>0.7</v>
      </c>
      <c r="BC442" s="42">
        <v>0.72</v>
      </c>
      <c r="BD442" s="46" t="s">
        <v>116</v>
      </c>
    </row>
    <row r="443" spans="1:56" x14ac:dyDescent="0.55000000000000004">
      <c r="A443">
        <v>3597</v>
      </c>
      <c r="B443" t="s">
        <v>73</v>
      </c>
      <c r="C443">
        <v>0.108</v>
      </c>
      <c r="D443">
        <v>0</v>
      </c>
      <c r="E443" s="6">
        <v>8.6805555555555566E-2</v>
      </c>
      <c r="F443">
        <v>4.07</v>
      </c>
      <c r="G443">
        <v>0.34</v>
      </c>
      <c r="H443">
        <v>0.4</v>
      </c>
      <c r="J443">
        <v>3597</v>
      </c>
      <c r="K443" t="s">
        <v>73</v>
      </c>
      <c r="L443">
        <v>0.32800000000000001</v>
      </c>
      <c r="M443">
        <v>0</v>
      </c>
      <c r="N443" s="6">
        <v>6.5277777777777782E-2</v>
      </c>
      <c r="O443">
        <v>5.25</v>
      </c>
      <c r="P443">
        <v>1.02</v>
      </c>
      <c r="Q443">
        <v>0.91</v>
      </c>
      <c r="S443">
        <v>3597</v>
      </c>
      <c r="T443" t="s">
        <v>73</v>
      </c>
      <c r="U443">
        <v>0.34499999999999997</v>
      </c>
      <c r="V443">
        <v>0</v>
      </c>
      <c r="W443" s="6">
        <v>7.013888888888889E-2</v>
      </c>
      <c r="X443">
        <v>5.32</v>
      </c>
      <c r="Y443">
        <v>1.08</v>
      </c>
      <c r="Z443">
        <v>1</v>
      </c>
      <c r="AB443">
        <v>3597</v>
      </c>
      <c r="AC443" t="s">
        <v>73</v>
      </c>
      <c r="AD443">
        <v>0.34200000000000003</v>
      </c>
      <c r="AE443">
        <v>0</v>
      </c>
      <c r="AF443" s="6">
        <v>7.1527777777777787E-2</v>
      </c>
      <c r="AG443">
        <v>5.32</v>
      </c>
      <c r="AH443">
        <v>1.07</v>
      </c>
      <c r="AI443">
        <v>1</v>
      </c>
      <c r="AK443" s="35">
        <f t="shared" si="77"/>
        <v>3597</v>
      </c>
      <c r="AL443" s="32">
        <f t="shared" si="78"/>
        <v>0.4</v>
      </c>
      <c r="AM443" s="37">
        <f t="shared" si="79"/>
        <v>0.91</v>
      </c>
      <c r="AN443" s="37">
        <f t="shared" si="80"/>
        <v>1</v>
      </c>
      <c r="AO443" s="33">
        <f t="shared" si="81"/>
        <v>1</v>
      </c>
      <c r="AP443" s="36"/>
      <c r="AR443" s="31">
        <f t="shared" si="82"/>
        <v>3597</v>
      </c>
      <c r="AS443" s="32">
        <f t="shared" si="83"/>
        <v>0.4</v>
      </c>
      <c r="AT443" s="37">
        <f t="shared" si="84"/>
        <v>0.91</v>
      </c>
      <c r="AU443" s="37">
        <f t="shared" si="85"/>
        <v>1</v>
      </c>
      <c r="AV443" s="33">
        <f t="shared" si="86"/>
        <v>1</v>
      </c>
      <c r="AW443" s="34" t="str">
        <f t="shared" si="87"/>
        <v>C3</v>
      </c>
      <c r="AY443" s="47">
        <v>3597</v>
      </c>
      <c r="AZ443" s="42">
        <v>0.41</v>
      </c>
      <c r="BA443" s="42">
        <v>1</v>
      </c>
      <c r="BB443" s="42">
        <v>1</v>
      </c>
      <c r="BC443" s="42">
        <v>1</v>
      </c>
      <c r="BD443" s="46" t="s">
        <v>118</v>
      </c>
    </row>
    <row r="444" spans="1:56" x14ac:dyDescent="0.55000000000000004">
      <c r="A444">
        <v>3598</v>
      </c>
      <c r="B444" t="s">
        <v>73</v>
      </c>
      <c r="C444">
        <v>0.104</v>
      </c>
      <c r="D444">
        <v>0</v>
      </c>
      <c r="E444" s="6">
        <v>8.6805555555555566E-2</v>
      </c>
      <c r="F444">
        <v>4.01</v>
      </c>
      <c r="G444">
        <v>0.33</v>
      </c>
      <c r="H444">
        <v>0.4</v>
      </c>
      <c r="J444">
        <v>3598</v>
      </c>
      <c r="K444" t="s">
        <v>73</v>
      </c>
      <c r="L444">
        <v>0.31</v>
      </c>
      <c r="M444">
        <v>0</v>
      </c>
      <c r="N444" s="6">
        <v>6.5972222222222224E-2</v>
      </c>
      <c r="O444">
        <v>5.09</v>
      </c>
      <c r="P444">
        <v>0.98</v>
      </c>
      <c r="Q444">
        <v>0.8</v>
      </c>
      <c r="S444">
        <v>3598</v>
      </c>
      <c r="T444" t="s">
        <v>73</v>
      </c>
      <c r="U444">
        <v>0.34</v>
      </c>
      <c r="V444">
        <v>0</v>
      </c>
      <c r="W444" s="6">
        <v>7.7777777777777779E-2</v>
      </c>
      <c r="X444">
        <v>5.19</v>
      </c>
      <c r="Y444">
        <v>1.07</v>
      </c>
      <c r="Z444">
        <v>1</v>
      </c>
      <c r="AB444">
        <v>3598</v>
      </c>
      <c r="AC444" t="s">
        <v>73</v>
      </c>
      <c r="AD444">
        <v>0.34</v>
      </c>
      <c r="AE444">
        <v>0</v>
      </c>
      <c r="AF444" s="6">
        <v>6.25E-2</v>
      </c>
      <c r="AG444">
        <v>5.08</v>
      </c>
      <c r="AH444">
        <v>1.07</v>
      </c>
      <c r="AI444">
        <v>1</v>
      </c>
      <c r="AK444" s="35">
        <f t="shared" si="77"/>
        <v>3598</v>
      </c>
      <c r="AL444" s="32">
        <f t="shared" si="78"/>
        <v>0.4</v>
      </c>
      <c r="AM444" s="37">
        <f t="shared" si="79"/>
        <v>0.8</v>
      </c>
      <c r="AN444" s="37">
        <f t="shared" si="80"/>
        <v>1</v>
      </c>
      <c r="AO444" s="33">
        <f t="shared" si="81"/>
        <v>1</v>
      </c>
      <c r="AP444" s="36"/>
      <c r="AR444" s="31">
        <f t="shared" si="82"/>
        <v>3598</v>
      </c>
      <c r="AS444" s="32">
        <f t="shared" si="83"/>
        <v>0.4</v>
      </c>
      <c r="AT444" s="37">
        <f t="shared" si="84"/>
        <v>0.8</v>
      </c>
      <c r="AU444" s="37">
        <f t="shared" si="85"/>
        <v>1</v>
      </c>
      <c r="AV444" s="33">
        <f t="shared" si="86"/>
        <v>1</v>
      </c>
      <c r="AW444" s="34" t="str">
        <f t="shared" si="87"/>
        <v>C3</v>
      </c>
      <c r="AY444" s="47">
        <v>3598</v>
      </c>
      <c r="AZ444" s="42">
        <v>0.4</v>
      </c>
      <c r="BA444" s="42">
        <v>1</v>
      </c>
      <c r="BB444" s="42">
        <v>1</v>
      </c>
      <c r="BC444" s="42">
        <v>1</v>
      </c>
      <c r="BD444" s="46" t="s">
        <v>118</v>
      </c>
    </row>
    <row r="445" spans="1:56" x14ac:dyDescent="0.55000000000000004">
      <c r="A445">
        <v>3599</v>
      </c>
      <c r="B445" t="s">
        <v>73</v>
      </c>
      <c r="C445">
        <v>0.10199999999999999</v>
      </c>
      <c r="D445">
        <v>0</v>
      </c>
      <c r="E445" s="6">
        <v>8.6805555555555566E-2</v>
      </c>
      <c r="F445">
        <v>4.12</v>
      </c>
      <c r="G445">
        <v>0.31</v>
      </c>
      <c r="H445">
        <v>0.38</v>
      </c>
      <c r="J445">
        <v>3599</v>
      </c>
      <c r="K445" t="s">
        <v>73</v>
      </c>
      <c r="L445">
        <v>0.29599999999999999</v>
      </c>
      <c r="M445">
        <v>0</v>
      </c>
      <c r="N445" s="6">
        <v>6.9444444444444434E-2</v>
      </c>
      <c r="O445">
        <v>5.29</v>
      </c>
      <c r="P445">
        <v>0.89</v>
      </c>
      <c r="Q445">
        <v>0.74</v>
      </c>
      <c r="S445">
        <v>3599</v>
      </c>
      <c r="T445" t="s">
        <v>73</v>
      </c>
      <c r="U445">
        <v>0.32800000000000001</v>
      </c>
      <c r="V445">
        <v>0</v>
      </c>
      <c r="W445" s="6">
        <v>8.6805555555555566E-2</v>
      </c>
      <c r="X445">
        <v>5.32</v>
      </c>
      <c r="Y445">
        <v>0.99</v>
      </c>
      <c r="Z445">
        <v>0.93</v>
      </c>
      <c r="AB445">
        <v>3599</v>
      </c>
      <c r="AC445" t="s">
        <v>73</v>
      </c>
      <c r="AD445">
        <v>0.33800000000000002</v>
      </c>
      <c r="AE445">
        <v>0</v>
      </c>
      <c r="AF445" s="6">
        <v>6.5277777777777782E-2</v>
      </c>
      <c r="AG445">
        <v>5.38</v>
      </c>
      <c r="AH445">
        <v>1.02</v>
      </c>
      <c r="AI445">
        <v>1</v>
      </c>
      <c r="AK445" s="35">
        <f t="shared" si="77"/>
        <v>3599</v>
      </c>
      <c r="AL445" s="32">
        <f t="shared" si="78"/>
        <v>0.38</v>
      </c>
      <c r="AM445" s="37">
        <f t="shared" si="79"/>
        <v>0.74</v>
      </c>
      <c r="AN445" s="37">
        <f t="shared" si="80"/>
        <v>0.93</v>
      </c>
      <c r="AO445" s="33">
        <f t="shared" si="81"/>
        <v>1</v>
      </c>
      <c r="AP445" s="36"/>
      <c r="AR445" s="31">
        <f t="shared" si="82"/>
        <v>3599</v>
      </c>
      <c r="AS445" s="32">
        <f t="shared" si="83"/>
        <v>0.38</v>
      </c>
      <c r="AT445" s="37">
        <f t="shared" si="84"/>
        <v>0.74</v>
      </c>
      <c r="AU445" s="37">
        <f t="shared" si="85"/>
        <v>0.93</v>
      </c>
      <c r="AV445" s="33">
        <f t="shared" si="86"/>
        <v>1</v>
      </c>
      <c r="AW445" s="34" t="str">
        <f t="shared" si="87"/>
        <v>C3</v>
      </c>
      <c r="AY445" s="47">
        <v>3599</v>
      </c>
      <c r="AZ445" s="42">
        <v>0.38</v>
      </c>
      <c r="BA445" s="42">
        <v>0.88</v>
      </c>
      <c r="BB445" s="42">
        <v>1</v>
      </c>
      <c r="BC445" s="42">
        <v>1</v>
      </c>
      <c r="BD445" s="46" t="s">
        <v>118</v>
      </c>
    </row>
    <row r="446" spans="1:56" x14ac:dyDescent="0.55000000000000004">
      <c r="A446">
        <v>3600</v>
      </c>
      <c r="B446" t="s">
        <v>73</v>
      </c>
      <c r="C446">
        <v>0.1</v>
      </c>
      <c r="D446">
        <v>0</v>
      </c>
      <c r="E446" s="6">
        <v>8.6805555555555566E-2</v>
      </c>
      <c r="F446">
        <v>3.71</v>
      </c>
      <c r="G446">
        <v>0.34</v>
      </c>
      <c r="H446">
        <v>0.4</v>
      </c>
      <c r="J446">
        <v>3600</v>
      </c>
      <c r="K446" t="s">
        <v>73</v>
      </c>
      <c r="L446">
        <v>0.28699999999999998</v>
      </c>
      <c r="M446">
        <v>0</v>
      </c>
      <c r="N446" s="6">
        <v>6.9444444444444434E-2</v>
      </c>
      <c r="O446">
        <v>4.71</v>
      </c>
      <c r="P446">
        <v>0.99</v>
      </c>
      <c r="Q446">
        <v>0.81</v>
      </c>
      <c r="S446">
        <v>3600</v>
      </c>
      <c r="T446" t="s">
        <v>73</v>
      </c>
      <c r="U446">
        <v>0.31</v>
      </c>
      <c r="V446">
        <v>0</v>
      </c>
      <c r="W446" s="6">
        <v>8.6805555555555566E-2</v>
      </c>
      <c r="X446">
        <v>4.75</v>
      </c>
      <c r="Y446">
        <v>1.07</v>
      </c>
      <c r="Z446">
        <v>0.94</v>
      </c>
      <c r="AB446">
        <v>3600</v>
      </c>
      <c r="AC446" t="s">
        <v>73</v>
      </c>
      <c r="AD446">
        <v>0.32200000000000001</v>
      </c>
      <c r="AE446">
        <v>0</v>
      </c>
      <c r="AF446" s="6">
        <v>6.25E-2</v>
      </c>
      <c r="AG446">
        <v>4.8</v>
      </c>
      <c r="AH446">
        <v>1.1100000000000001</v>
      </c>
      <c r="AI446">
        <v>1</v>
      </c>
      <c r="AK446" s="35">
        <f t="shared" si="77"/>
        <v>3600</v>
      </c>
      <c r="AL446" s="32">
        <f t="shared" si="78"/>
        <v>0.4</v>
      </c>
      <c r="AM446" s="37">
        <f t="shared" si="79"/>
        <v>0.81</v>
      </c>
      <c r="AN446" s="37">
        <f t="shared" si="80"/>
        <v>0.94</v>
      </c>
      <c r="AO446" s="33">
        <f t="shared" si="81"/>
        <v>1</v>
      </c>
      <c r="AP446" s="36"/>
      <c r="AR446" s="31">
        <f t="shared" si="82"/>
        <v>3600</v>
      </c>
      <c r="AS446" s="32">
        <f t="shared" si="83"/>
        <v>0.4</v>
      </c>
      <c r="AT446" s="37">
        <f t="shared" si="84"/>
        <v>0.81</v>
      </c>
      <c r="AU446" s="37">
        <f t="shared" si="85"/>
        <v>0.94</v>
      </c>
      <c r="AV446" s="33">
        <f t="shared" si="86"/>
        <v>1</v>
      </c>
      <c r="AW446" s="34" t="str">
        <f t="shared" si="87"/>
        <v>C3</v>
      </c>
      <c r="AY446" s="47">
        <v>3600</v>
      </c>
      <c r="AZ446" s="42">
        <v>0.41</v>
      </c>
      <c r="BA446" s="42">
        <v>0.91</v>
      </c>
      <c r="BB446" s="42">
        <v>1</v>
      </c>
      <c r="BC446" s="42">
        <v>1</v>
      </c>
      <c r="BD446" s="46" t="s">
        <v>118</v>
      </c>
    </row>
    <row r="447" spans="1:56" x14ac:dyDescent="0.55000000000000004">
      <c r="A447">
        <v>3601</v>
      </c>
      <c r="B447" t="s">
        <v>73</v>
      </c>
      <c r="C447">
        <v>9.8000000000000004E-2</v>
      </c>
      <c r="D447">
        <v>0</v>
      </c>
      <c r="E447" s="6">
        <v>8.6805555555555566E-2</v>
      </c>
      <c r="F447">
        <v>4.32</v>
      </c>
      <c r="G447">
        <v>0.27</v>
      </c>
      <c r="H447">
        <v>0.36</v>
      </c>
      <c r="J447">
        <v>3601</v>
      </c>
      <c r="K447" t="s">
        <v>73</v>
      </c>
      <c r="L447">
        <v>0.27900000000000003</v>
      </c>
      <c r="M447">
        <v>0</v>
      </c>
      <c r="N447" s="6">
        <v>6.5972222222222224E-2</v>
      </c>
      <c r="O447">
        <v>5.6</v>
      </c>
      <c r="P447">
        <v>0.77</v>
      </c>
      <c r="Q447">
        <v>0.66</v>
      </c>
      <c r="S447">
        <v>3601</v>
      </c>
      <c r="T447" t="s">
        <v>73</v>
      </c>
      <c r="U447">
        <v>0.29299999999999998</v>
      </c>
      <c r="V447">
        <v>0</v>
      </c>
      <c r="W447" s="6">
        <v>8.6805555555555566E-2</v>
      </c>
      <c r="X447">
        <v>5.65</v>
      </c>
      <c r="Y447">
        <v>0.82</v>
      </c>
      <c r="Z447">
        <v>0.69</v>
      </c>
      <c r="AB447">
        <v>3601</v>
      </c>
      <c r="AC447" t="s">
        <v>73</v>
      </c>
      <c r="AD447">
        <v>0.30599999999999999</v>
      </c>
      <c r="AE447">
        <v>0</v>
      </c>
      <c r="AF447" s="6">
        <v>6.5972222222222224E-2</v>
      </c>
      <c r="AG447">
        <v>5.68</v>
      </c>
      <c r="AH447">
        <v>0.85</v>
      </c>
      <c r="AI447">
        <v>0.86</v>
      </c>
      <c r="AK447" s="35">
        <f t="shared" si="77"/>
        <v>3601</v>
      </c>
      <c r="AL447" s="32">
        <f t="shared" si="78"/>
        <v>0.36</v>
      </c>
      <c r="AM447" s="37">
        <f t="shared" si="79"/>
        <v>0.66</v>
      </c>
      <c r="AN447" s="37">
        <f t="shared" si="80"/>
        <v>0.69</v>
      </c>
      <c r="AO447" s="33">
        <f t="shared" si="81"/>
        <v>0.86</v>
      </c>
      <c r="AP447" s="36"/>
      <c r="AR447" s="31">
        <f t="shared" si="82"/>
        <v>3601</v>
      </c>
      <c r="AS447" s="32">
        <f t="shared" si="83"/>
        <v>0.36</v>
      </c>
      <c r="AT447" s="37">
        <f t="shared" si="84"/>
        <v>0.66</v>
      </c>
      <c r="AU447" s="37">
        <f t="shared" si="85"/>
        <v>0.69</v>
      </c>
      <c r="AV447" s="33">
        <f t="shared" si="86"/>
        <v>0.86</v>
      </c>
      <c r="AW447" s="34" t="str">
        <f t="shared" si="87"/>
        <v>C2</v>
      </c>
      <c r="AY447" s="47">
        <v>3601</v>
      </c>
      <c r="AZ447" s="42">
        <v>0.36</v>
      </c>
      <c r="BA447" s="42">
        <v>0.67</v>
      </c>
      <c r="BB447" s="42">
        <v>0.87</v>
      </c>
      <c r="BC447" s="42">
        <v>0.88</v>
      </c>
      <c r="BD447" s="46" t="s">
        <v>116</v>
      </c>
    </row>
    <row r="448" spans="1:56" x14ac:dyDescent="0.55000000000000004">
      <c r="A448">
        <v>3602</v>
      </c>
      <c r="B448" t="s">
        <v>73</v>
      </c>
      <c r="C448">
        <v>9.7000000000000003E-2</v>
      </c>
      <c r="D448">
        <v>0</v>
      </c>
      <c r="E448" s="6">
        <v>8.6805555555555566E-2</v>
      </c>
      <c r="F448">
        <v>4.4000000000000004</v>
      </c>
      <c r="G448">
        <v>0.26</v>
      </c>
      <c r="H448">
        <v>0.35</v>
      </c>
      <c r="J448">
        <v>3602</v>
      </c>
      <c r="K448" t="s">
        <v>73</v>
      </c>
      <c r="L448">
        <v>0.27500000000000002</v>
      </c>
      <c r="M448">
        <v>0</v>
      </c>
      <c r="N448" s="6">
        <v>6.9444444444444434E-2</v>
      </c>
      <c r="O448">
        <v>5.72</v>
      </c>
      <c r="P448">
        <v>0.74</v>
      </c>
      <c r="Q448">
        <v>0.64</v>
      </c>
      <c r="S448">
        <v>3602</v>
      </c>
      <c r="T448" t="s">
        <v>73</v>
      </c>
      <c r="U448">
        <v>0.28699999999999998</v>
      </c>
      <c r="V448">
        <v>0</v>
      </c>
      <c r="W448" s="6">
        <v>8.6805555555555566E-2</v>
      </c>
      <c r="X448">
        <v>5.76</v>
      </c>
      <c r="Y448">
        <v>0.78</v>
      </c>
      <c r="Z448">
        <v>0.66</v>
      </c>
      <c r="AB448">
        <v>3602</v>
      </c>
      <c r="AC448" t="s">
        <v>73</v>
      </c>
      <c r="AD448">
        <v>0.29399999999999998</v>
      </c>
      <c r="AE448">
        <v>0</v>
      </c>
      <c r="AF448" s="6">
        <v>6.5972222222222224E-2</v>
      </c>
      <c r="AG448">
        <v>5.78</v>
      </c>
      <c r="AH448">
        <v>0.8</v>
      </c>
      <c r="AI448">
        <v>0.68</v>
      </c>
      <c r="AK448" s="35">
        <f t="shared" si="77"/>
        <v>3602</v>
      </c>
      <c r="AL448" s="32">
        <f t="shared" si="78"/>
        <v>0.35</v>
      </c>
      <c r="AM448" s="37">
        <f t="shared" si="79"/>
        <v>0.64</v>
      </c>
      <c r="AN448" s="37">
        <f t="shared" si="80"/>
        <v>0.66</v>
      </c>
      <c r="AO448" s="33">
        <f t="shared" si="81"/>
        <v>0.68</v>
      </c>
      <c r="AP448" s="36"/>
      <c r="AR448" s="31">
        <f t="shared" si="82"/>
        <v>3602</v>
      </c>
      <c r="AS448" s="32">
        <f t="shared" si="83"/>
        <v>0.35</v>
      </c>
      <c r="AT448" s="37">
        <f t="shared" si="84"/>
        <v>0.64</v>
      </c>
      <c r="AU448" s="37">
        <f t="shared" si="85"/>
        <v>0.66</v>
      </c>
      <c r="AV448" s="33">
        <f t="shared" si="86"/>
        <v>0.68</v>
      </c>
      <c r="AW448" s="34" t="str">
        <f t="shared" si="87"/>
        <v>C2</v>
      </c>
      <c r="AY448" s="47">
        <v>3602</v>
      </c>
      <c r="AZ448" s="42">
        <v>0.36</v>
      </c>
      <c r="BA448" s="42">
        <v>0.65</v>
      </c>
      <c r="BB448" s="42">
        <v>0.68</v>
      </c>
      <c r="BC448" s="42">
        <v>0.7</v>
      </c>
      <c r="BD448" s="46" t="s">
        <v>116</v>
      </c>
    </row>
    <row r="449" spans="1:56" x14ac:dyDescent="0.55000000000000004">
      <c r="A449">
        <v>3603</v>
      </c>
      <c r="B449" t="s">
        <v>73</v>
      </c>
      <c r="C449">
        <v>9.6000000000000002E-2</v>
      </c>
      <c r="D449">
        <v>0</v>
      </c>
      <c r="E449" s="6">
        <v>8.6805555555555566E-2</v>
      </c>
      <c r="F449">
        <v>3.29</v>
      </c>
      <c r="G449">
        <v>0.38</v>
      </c>
      <c r="H449">
        <v>0.43</v>
      </c>
      <c r="J449">
        <v>3603</v>
      </c>
      <c r="K449" t="s">
        <v>73</v>
      </c>
      <c r="L449">
        <v>0.26900000000000002</v>
      </c>
      <c r="M449">
        <v>0</v>
      </c>
      <c r="N449" s="6">
        <v>6.458333333333334E-2</v>
      </c>
      <c r="O449">
        <v>4.17</v>
      </c>
      <c r="P449">
        <v>1.08</v>
      </c>
      <c r="Q449">
        <v>1</v>
      </c>
      <c r="S449">
        <v>3603</v>
      </c>
      <c r="T449" t="s">
        <v>73</v>
      </c>
      <c r="U449">
        <v>0.26900000000000002</v>
      </c>
      <c r="V449">
        <v>0</v>
      </c>
      <c r="W449" s="6">
        <v>6.3888888888888884E-2</v>
      </c>
      <c r="X449">
        <v>4.2</v>
      </c>
      <c r="Y449">
        <v>1.08</v>
      </c>
      <c r="Z449">
        <v>1</v>
      </c>
      <c r="AB449">
        <v>3603</v>
      </c>
      <c r="AC449" t="s">
        <v>73</v>
      </c>
      <c r="AD449">
        <v>0.27100000000000002</v>
      </c>
      <c r="AE449">
        <v>0</v>
      </c>
      <c r="AF449" s="6">
        <v>6.25E-2</v>
      </c>
      <c r="AG449">
        <v>4.17</v>
      </c>
      <c r="AH449">
        <v>1.0900000000000001</v>
      </c>
      <c r="AI449">
        <v>1</v>
      </c>
      <c r="AK449" s="35">
        <f t="shared" si="77"/>
        <v>3603</v>
      </c>
      <c r="AL449" s="32">
        <f t="shared" si="78"/>
        <v>0.43</v>
      </c>
      <c r="AM449" s="37">
        <f t="shared" si="79"/>
        <v>1</v>
      </c>
      <c r="AN449" s="37">
        <f t="shared" si="80"/>
        <v>1</v>
      </c>
      <c r="AO449" s="33">
        <f t="shared" si="81"/>
        <v>1</v>
      </c>
      <c r="AP449" s="36"/>
      <c r="AR449" s="31">
        <f t="shared" si="82"/>
        <v>3603</v>
      </c>
      <c r="AS449" s="32">
        <f t="shared" si="83"/>
        <v>0.43</v>
      </c>
      <c r="AT449" s="37">
        <f t="shared" si="84"/>
        <v>1</v>
      </c>
      <c r="AU449" s="37">
        <f t="shared" si="85"/>
        <v>1</v>
      </c>
      <c r="AV449" s="33">
        <f t="shared" si="86"/>
        <v>1</v>
      </c>
      <c r="AW449" s="34" t="str">
        <f t="shared" si="87"/>
        <v>C3</v>
      </c>
      <c r="AY449" s="47">
        <v>3603</v>
      </c>
      <c r="AZ449" s="42">
        <v>0.44</v>
      </c>
      <c r="BA449" s="42">
        <v>1</v>
      </c>
      <c r="BB449" s="42">
        <v>1</v>
      </c>
      <c r="BC449" s="42">
        <v>1</v>
      </c>
      <c r="BD449" s="46" t="s">
        <v>118</v>
      </c>
    </row>
    <row r="450" spans="1:56" x14ac:dyDescent="0.55000000000000004">
      <c r="A450">
        <v>3604</v>
      </c>
      <c r="B450" t="s">
        <v>73</v>
      </c>
      <c r="C450">
        <v>4.2999999999999997E-2</v>
      </c>
      <c r="D450">
        <v>0</v>
      </c>
      <c r="E450" s="6">
        <v>8.6805555555555566E-2</v>
      </c>
      <c r="F450">
        <v>1.64</v>
      </c>
      <c r="G450">
        <v>0.2</v>
      </c>
      <c r="H450">
        <v>0.4</v>
      </c>
      <c r="J450">
        <v>3604</v>
      </c>
      <c r="K450" t="s">
        <v>73</v>
      </c>
      <c r="L450">
        <v>0.18099999999999999</v>
      </c>
      <c r="M450">
        <v>0</v>
      </c>
      <c r="N450" s="6">
        <v>6.9444444444444434E-2</v>
      </c>
      <c r="O450">
        <v>2.56</v>
      </c>
      <c r="P450">
        <v>0.83</v>
      </c>
      <c r="Q450">
        <v>1</v>
      </c>
      <c r="S450">
        <v>3604</v>
      </c>
      <c r="T450" t="s">
        <v>73</v>
      </c>
      <c r="U450">
        <v>0.18099999999999999</v>
      </c>
      <c r="V450">
        <v>0</v>
      </c>
      <c r="W450" s="6">
        <v>6.7361111111111108E-2</v>
      </c>
      <c r="X450">
        <v>2.56</v>
      </c>
      <c r="Y450">
        <v>0.83</v>
      </c>
      <c r="Z450">
        <v>1</v>
      </c>
      <c r="AB450">
        <v>3604</v>
      </c>
      <c r="AC450" t="s">
        <v>73</v>
      </c>
      <c r="AD450">
        <v>0.18099999999999999</v>
      </c>
      <c r="AE450">
        <v>0</v>
      </c>
      <c r="AF450" s="6">
        <v>6.25E-2</v>
      </c>
      <c r="AG450">
        <v>2.67</v>
      </c>
      <c r="AH450">
        <v>0.83</v>
      </c>
      <c r="AI450">
        <v>1</v>
      </c>
      <c r="AK450" s="35">
        <f t="shared" si="77"/>
        <v>3604</v>
      </c>
      <c r="AL450" s="32">
        <f t="shared" si="78"/>
        <v>0.4</v>
      </c>
      <c r="AM450" s="37">
        <f t="shared" si="79"/>
        <v>1</v>
      </c>
      <c r="AN450" s="37">
        <f t="shared" si="80"/>
        <v>1</v>
      </c>
      <c r="AO450" s="33">
        <f t="shared" si="81"/>
        <v>1</v>
      </c>
      <c r="AP450" s="36"/>
      <c r="AR450" s="31">
        <f t="shared" si="82"/>
        <v>3604</v>
      </c>
      <c r="AS450" s="32">
        <f t="shared" si="83"/>
        <v>0.4</v>
      </c>
      <c r="AT450" s="37">
        <f t="shared" si="84"/>
        <v>1</v>
      </c>
      <c r="AU450" s="37">
        <f t="shared" si="85"/>
        <v>1</v>
      </c>
      <c r="AV450" s="33">
        <f t="shared" si="86"/>
        <v>1</v>
      </c>
      <c r="AW450" s="34" t="str">
        <f t="shared" si="87"/>
        <v>C3</v>
      </c>
      <c r="AY450" s="47">
        <v>3604</v>
      </c>
      <c r="AZ450" s="42">
        <v>0.4</v>
      </c>
      <c r="BA450" s="42">
        <v>1</v>
      </c>
      <c r="BB450" s="42">
        <v>1</v>
      </c>
      <c r="BC450" s="42">
        <v>1</v>
      </c>
      <c r="BD450" s="46" t="s">
        <v>118</v>
      </c>
    </row>
    <row r="451" spans="1:56" x14ac:dyDescent="0.55000000000000004">
      <c r="A451">
        <v>3605</v>
      </c>
      <c r="B451" t="s">
        <v>73</v>
      </c>
      <c r="C451">
        <v>3.9E-2</v>
      </c>
      <c r="D451">
        <v>0</v>
      </c>
      <c r="E451" s="6">
        <v>8.6805555555555566E-2</v>
      </c>
      <c r="F451">
        <v>2.84</v>
      </c>
      <c r="G451">
        <v>0.13</v>
      </c>
      <c r="H451">
        <v>0.25</v>
      </c>
      <c r="J451">
        <v>3605</v>
      </c>
      <c r="K451" t="s">
        <v>73</v>
      </c>
      <c r="L451">
        <v>0.16600000000000001</v>
      </c>
      <c r="M451">
        <v>0</v>
      </c>
      <c r="N451" s="6">
        <v>6.9444444444444434E-2</v>
      </c>
      <c r="O451">
        <v>3.73</v>
      </c>
      <c r="P451">
        <v>0.57999999999999996</v>
      </c>
      <c r="Q451">
        <v>0.77</v>
      </c>
      <c r="S451">
        <v>3605</v>
      </c>
      <c r="T451" t="s">
        <v>73</v>
      </c>
      <c r="U451">
        <v>0.28299999999999997</v>
      </c>
      <c r="V451">
        <v>0</v>
      </c>
      <c r="W451" s="6">
        <v>7.8472222222222221E-2</v>
      </c>
      <c r="X451">
        <v>4.07</v>
      </c>
      <c r="Y451">
        <v>0.98</v>
      </c>
      <c r="Z451">
        <v>1</v>
      </c>
      <c r="AB451">
        <v>3605</v>
      </c>
      <c r="AC451" t="s">
        <v>73</v>
      </c>
      <c r="AD451">
        <v>0.28299999999999997</v>
      </c>
      <c r="AE451">
        <v>0</v>
      </c>
      <c r="AF451" s="6">
        <v>6.3194444444444442E-2</v>
      </c>
      <c r="AG451">
        <v>4.07</v>
      </c>
      <c r="AH451">
        <v>0.98</v>
      </c>
      <c r="AI451">
        <v>1</v>
      </c>
      <c r="AK451" s="35">
        <f t="shared" si="77"/>
        <v>3605</v>
      </c>
      <c r="AL451" s="32">
        <f t="shared" si="78"/>
        <v>0.25</v>
      </c>
      <c r="AM451" s="37">
        <f t="shared" si="79"/>
        <v>0.77</v>
      </c>
      <c r="AN451" s="37">
        <f t="shared" si="80"/>
        <v>1</v>
      </c>
      <c r="AO451" s="33">
        <f t="shared" si="81"/>
        <v>1</v>
      </c>
      <c r="AP451" s="36"/>
      <c r="AR451" s="31">
        <f t="shared" si="82"/>
        <v>3605</v>
      </c>
      <c r="AS451" s="32">
        <f t="shared" si="83"/>
        <v>0.25</v>
      </c>
      <c r="AT451" s="37">
        <f t="shared" si="84"/>
        <v>0.77</v>
      </c>
      <c r="AU451" s="37">
        <f t="shared" si="85"/>
        <v>1</v>
      </c>
      <c r="AV451" s="33">
        <f t="shared" si="86"/>
        <v>1</v>
      </c>
      <c r="AW451" s="34" t="str">
        <f t="shared" si="87"/>
        <v>C3</v>
      </c>
      <c r="AY451" s="47">
        <v>3605</v>
      </c>
      <c r="AZ451" s="42">
        <v>0.25</v>
      </c>
      <c r="BA451" s="42">
        <v>0.81</v>
      </c>
      <c r="BB451" s="42">
        <v>1</v>
      </c>
      <c r="BC451" s="42">
        <v>1</v>
      </c>
      <c r="BD451" s="46" t="s">
        <v>118</v>
      </c>
    </row>
    <row r="452" spans="1:56" x14ac:dyDescent="0.55000000000000004">
      <c r="A452">
        <v>3606</v>
      </c>
      <c r="B452" t="s">
        <v>73</v>
      </c>
      <c r="C452">
        <v>3.3000000000000002E-2</v>
      </c>
      <c r="D452">
        <v>0</v>
      </c>
      <c r="E452" s="6">
        <v>8.6805555555555566E-2</v>
      </c>
      <c r="F452">
        <v>2.5299999999999998</v>
      </c>
      <c r="G452">
        <v>0.13</v>
      </c>
      <c r="H452">
        <v>0.24</v>
      </c>
      <c r="J452">
        <v>3606</v>
      </c>
      <c r="K452" t="s">
        <v>73</v>
      </c>
      <c r="L452">
        <v>0.14299999999999999</v>
      </c>
      <c r="M452">
        <v>0</v>
      </c>
      <c r="N452" s="6">
        <v>6.9444444444444434E-2</v>
      </c>
      <c r="O452">
        <v>3.77</v>
      </c>
      <c r="P452">
        <v>0.55000000000000004</v>
      </c>
      <c r="Q452">
        <v>0.53</v>
      </c>
      <c r="S452">
        <v>3606</v>
      </c>
      <c r="T452" t="s">
        <v>73</v>
      </c>
      <c r="U452">
        <v>0.26200000000000001</v>
      </c>
      <c r="V452">
        <v>0</v>
      </c>
      <c r="W452" s="6">
        <v>7.9861111111111105E-2</v>
      </c>
      <c r="X452">
        <v>4.18</v>
      </c>
      <c r="Y452">
        <v>1.01</v>
      </c>
      <c r="Z452">
        <v>1</v>
      </c>
      <c r="AB452">
        <v>3606</v>
      </c>
      <c r="AC452" t="s">
        <v>73</v>
      </c>
      <c r="AD452">
        <v>0.26900000000000002</v>
      </c>
      <c r="AE452">
        <v>0</v>
      </c>
      <c r="AF452" s="6">
        <v>6.25E-2</v>
      </c>
      <c r="AG452">
        <v>4.1399999999999997</v>
      </c>
      <c r="AH452">
        <v>1.03</v>
      </c>
      <c r="AI452">
        <v>1</v>
      </c>
      <c r="AK452" s="35">
        <f t="shared" si="77"/>
        <v>3606</v>
      </c>
      <c r="AL452" s="32">
        <f t="shared" si="78"/>
        <v>0.24</v>
      </c>
      <c r="AM452" s="37">
        <f t="shared" si="79"/>
        <v>0.53</v>
      </c>
      <c r="AN452" s="37">
        <f t="shared" si="80"/>
        <v>1</v>
      </c>
      <c r="AO452" s="33">
        <f t="shared" si="81"/>
        <v>1</v>
      </c>
      <c r="AP452" s="36"/>
      <c r="AR452" s="31">
        <f t="shared" si="82"/>
        <v>3606</v>
      </c>
      <c r="AS452" s="32">
        <f t="shared" si="83"/>
        <v>0.24</v>
      </c>
      <c r="AT452" s="37">
        <f t="shared" si="84"/>
        <v>0.53</v>
      </c>
      <c r="AU452" s="37">
        <f t="shared" si="85"/>
        <v>1</v>
      </c>
      <c r="AV452" s="33">
        <f t="shared" si="86"/>
        <v>1</v>
      </c>
      <c r="AW452" s="34" t="str">
        <f t="shared" si="87"/>
        <v>C3</v>
      </c>
      <c r="AY452" s="47">
        <v>3606</v>
      </c>
      <c r="AZ452" s="42">
        <v>0.24</v>
      </c>
      <c r="BA452" s="42">
        <v>0.61</v>
      </c>
      <c r="BB452" s="42">
        <v>1</v>
      </c>
      <c r="BC452" s="42">
        <v>1</v>
      </c>
      <c r="BD452" s="46" t="s">
        <v>118</v>
      </c>
    </row>
    <row r="453" spans="1:56" x14ac:dyDescent="0.55000000000000004">
      <c r="A453">
        <v>3607</v>
      </c>
      <c r="B453" t="s">
        <v>73</v>
      </c>
      <c r="C453">
        <v>0.03</v>
      </c>
      <c r="D453">
        <v>0</v>
      </c>
      <c r="E453" s="6">
        <v>8.6805555555555566E-2</v>
      </c>
      <c r="F453">
        <v>2.63</v>
      </c>
      <c r="G453">
        <v>0.11</v>
      </c>
      <c r="H453">
        <v>0.22</v>
      </c>
      <c r="J453">
        <v>3607</v>
      </c>
      <c r="K453" t="s">
        <v>73</v>
      </c>
      <c r="L453">
        <v>0.13100000000000001</v>
      </c>
      <c r="M453">
        <v>0</v>
      </c>
      <c r="N453" s="6">
        <v>6.9444444444444434E-2</v>
      </c>
      <c r="O453">
        <v>3.95</v>
      </c>
      <c r="P453">
        <v>0.46</v>
      </c>
      <c r="Q453">
        <v>0.48</v>
      </c>
      <c r="S453">
        <v>3607</v>
      </c>
      <c r="T453" t="s">
        <v>73</v>
      </c>
      <c r="U453">
        <v>0.27600000000000002</v>
      </c>
      <c r="V453">
        <v>0</v>
      </c>
      <c r="W453" s="6">
        <v>8.6805555555555566E-2</v>
      </c>
      <c r="X453">
        <v>4.38</v>
      </c>
      <c r="Y453">
        <v>0.96</v>
      </c>
      <c r="Z453">
        <v>1</v>
      </c>
      <c r="AB453">
        <v>3607</v>
      </c>
      <c r="AC453" t="s">
        <v>73</v>
      </c>
      <c r="AD453">
        <v>0.28699999999999998</v>
      </c>
      <c r="AE453">
        <v>0</v>
      </c>
      <c r="AF453" s="6">
        <v>6.3194444444444442E-2</v>
      </c>
      <c r="AG453">
        <v>4.38</v>
      </c>
      <c r="AH453">
        <v>1</v>
      </c>
      <c r="AI453">
        <v>1</v>
      </c>
      <c r="AK453" s="35">
        <f t="shared" si="77"/>
        <v>3607</v>
      </c>
      <c r="AL453" s="32">
        <f t="shared" si="78"/>
        <v>0.22</v>
      </c>
      <c r="AM453" s="37">
        <f t="shared" si="79"/>
        <v>0.48</v>
      </c>
      <c r="AN453" s="37">
        <f t="shared" si="80"/>
        <v>1</v>
      </c>
      <c r="AO453" s="33">
        <f t="shared" si="81"/>
        <v>1</v>
      </c>
      <c r="AP453" s="36"/>
      <c r="AR453" s="31">
        <f t="shared" si="82"/>
        <v>3607</v>
      </c>
      <c r="AS453" s="32">
        <f t="shared" si="83"/>
        <v>0.22</v>
      </c>
      <c r="AT453" s="37">
        <f t="shared" si="84"/>
        <v>0.48</v>
      </c>
      <c r="AU453" s="37">
        <f t="shared" si="85"/>
        <v>1</v>
      </c>
      <c r="AV453" s="33">
        <f t="shared" si="86"/>
        <v>1</v>
      </c>
      <c r="AW453" s="34" t="str">
        <f t="shared" si="87"/>
        <v>C3</v>
      </c>
      <c r="AY453" s="47">
        <v>3607</v>
      </c>
      <c r="AZ453" s="42">
        <v>0.22</v>
      </c>
      <c r="BA453" s="42">
        <v>0.54</v>
      </c>
      <c r="BB453" s="42">
        <v>1</v>
      </c>
      <c r="BC453" s="42">
        <v>1</v>
      </c>
      <c r="BD453" s="46" t="s">
        <v>118</v>
      </c>
    </row>
    <row r="454" spans="1:56" x14ac:dyDescent="0.55000000000000004">
      <c r="A454">
        <v>3608</v>
      </c>
      <c r="B454" t="s">
        <v>73</v>
      </c>
      <c r="C454">
        <v>2.5000000000000001E-2</v>
      </c>
      <c r="D454">
        <v>0</v>
      </c>
      <c r="E454" s="6">
        <v>8.6805555555555566E-2</v>
      </c>
      <c r="F454">
        <v>2.54</v>
      </c>
      <c r="G454">
        <v>0.09</v>
      </c>
      <c r="H454">
        <v>0.2</v>
      </c>
      <c r="J454">
        <v>3608</v>
      </c>
      <c r="K454" t="s">
        <v>73</v>
      </c>
      <c r="L454">
        <v>0.108</v>
      </c>
      <c r="M454">
        <v>0</v>
      </c>
      <c r="N454" s="6">
        <v>6.9444444444444434E-2</v>
      </c>
      <c r="O454">
        <v>3.83</v>
      </c>
      <c r="P454">
        <v>0.37</v>
      </c>
      <c r="Q454">
        <v>0.42</v>
      </c>
      <c r="S454">
        <v>3608</v>
      </c>
      <c r="T454" t="s">
        <v>73</v>
      </c>
      <c r="U454">
        <v>0.24</v>
      </c>
      <c r="V454">
        <v>0</v>
      </c>
      <c r="W454" s="6">
        <v>8.6805555555555566E-2</v>
      </c>
      <c r="X454">
        <v>4.6100000000000003</v>
      </c>
      <c r="Y454">
        <v>0.82</v>
      </c>
      <c r="Z454">
        <v>0.84</v>
      </c>
      <c r="AB454">
        <v>3608</v>
      </c>
      <c r="AC454" t="s">
        <v>73</v>
      </c>
      <c r="AD454">
        <v>0.31</v>
      </c>
      <c r="AE454">
        <v>0</v>
      </c>
      <c r="AF454" s="6">
        <v>6.5972222222222224E-2</v>
      </c>
      <c r="AG454">
        <v>4.54</v>
      </c>
      <c r="AH454">
        <v>1.06</v>
      </c>
      <c r="AI454">
        <v>1</v>
      </c>
      <c r="AK454" s="35">
        <f t="shared" si="77"/>
        <v>3608</v>
      </c>
      <c r="AL454" s="32">
        <f t="shared" si="78"/>
        <v>0.2</v>
      </c>
      <c r="AM454" s="37">
        <f t="shared" si="79"/>
        <v>0.42</v>
      </c>
      <c r="AN454" s="37">
        <f t="shared" si="80"/>
        <v>0.84</v>
      </c>
      <c r="AO454" s="33">
        <f t="shared" si="81"/>
        <v>1</v>
      </c>
      <c r="AP454" s="36"/>
      <c r="AR454" s="31">
        <f t="shared" si="82"/>
        <v>3608</v>
      </c>
      <c r="AS454" s="32">
        <f t="shared" si="83"/>
        <v>0.2</v>
      </c>
      <c r="AT454" s="37">
        <f t="shared" si="84"/>
        <v>0.42</v>
      </c>
      <c r="AU454" s="37">
        <f t="shared" si="85"/>
        <v>0.84</v>
      </c>
      <c r="AV454" s="33">
        <f t="shared" si="86"/>
        <v>1</v>
      </c>
      <c r="AW454" s="34" t="str">
        <f t="shared" si="87"/>
        <v>C3</v>
      </c>
      <c r="AY454" s="47">
        <v>3608</v>
      </c>
      <c r="AZ454" s="42">
        <v>0.2</v>
      </c>
      <c r="BA454" s="42">
        <v>0.47</v>
      </c>
      <c r="BB454" s="42">
        <v>1</v>
      </c>
      <c r="BC454" s="42">
        <v>1</v>
      </c>
      <c r="BD454" s="46" t="s">
        <v>118</v>
      </c>
    </row>
    <row r="455" spans="1:56" x14ac:dyDescent="0.55000000000000004">
      <c r="A455">
        <v>3609</v>
      </c>
      <c r="B455" t="s">
        <v>73</v>
      </c>
      <c r="C455">
        <v>1.7000000000000001E-2</v>
      </c>
      <c r="D455">
        <v>0</v>
      </c>
      <c r="E455" s="6">
        <v>8.6805555555555566E-2</v>
      </c>
      <c r="F455">
        <v>2.56</v>
      </c>
      <c r="G455">
        <v>0.05</v>
      </c>
      <c r="H455">
        <v>0.15</v>
      </c>
      <c r="J455">
        <v>3609</v>
      </c>
      <c r="K455" t="s">
        <v>73</v>
      </c>
      <c r="L455">
        <v>7.5999999999999998E-2</v>
      </c>
      <c r="M455">
        <v>0</v>
      </c>
      <c r="N455" s="6">
        <v>6.9444444444444434E-2</v>
      </c>
      <c r="O455">
        <v>3.96</v>
      </c>
      <c r="P455">
        <v>0.21</v>
      </c>
      <c r="Q455">
        <v>0.32</v>
      </c>
      <c r="S455">
        <v>3609</v>
      </c>
      <c r="T455" t="s">
        <v>73</v>
      </c>
      <c r="U455">
        <v>0.16600000000000001</v>
      </c>
      <c r="V455">
        <v>0</v>
      </c>
      <c r="W455" s="6">
        <v>8.6805555555555566E-2</v>
      </c>
      <c r="X455">
        <v>4.8899999999999997</v>
      </c>
      <c r="Y455">
        <v>0.47</v>
      </c>
      <c r="Z455">
        <v>0.48</v>
      </c>
      <c r="AB455">
        <v>3609</v>
      </c>
      <c r="AC455" t="s">
        <v>73</v>
      </c>
      <c r="AD455">
        <v>0.22</v>
      </c>
      <c r="AE455">
        <v>0</v>
      </c>
      <c r="AF455" s="6">
        <v>6.5972222222222224E-2</v>
      </c>
      <c r="AG455">
        <v>5.17</v>
      </c>
      <c r="AH455">
        <v>0.63</v>
      </c>
      <c r="AI455">
        <v>0.79</v>
      </c>
      <c r="AK455" s="35">
        <f t="shared" si="77"/>
        <v>3609</v>
      </c>
      <c r="AL455" s="32">
        <f t="shared" si="78"/>
        <v>0.15</v>
      </c>
      <c r="AM455" s="37">
        <f t="shared" si="79"/>
        <v>0.32</v>
      </c>
      <c r="AN455" s="37">
        <f t="shared" si="80"/>
        <v>0.48</v>
      </c>
      <c r="AO455" s="33">
        <f t="shared" si="81"/>
        <v>0.79</v>
      </c>
      <c r="AP455" s="36"/>
      <c r="AR455" s="31">
        <f t="shared" si="82"/>
        <v>3609</v>
      </c>
      <c r="AS455" s="32">
        <f t="shared" si="83"/>
        <v>0.15</v>
      </c>
      <c r="AT455" s="37">
        <f t="shared" si="84"/>
        <v>0.32</v>
      </c>
      <c r="AU455" s="37">
        <f t="shared" si="85"/>
        <v>0.48</v>
      </c>
      <c r="AV455" s="33">
        <f t="shared" si="86"/>
        <v>0.79</v>
      </c>
      <c r="AW455" s="34" t="str">
        <f t="shared" si="87"/>
        <v>C2</v>
      </c>
      <c r="AY455" s="47">
        <v>3609</v>
      </c>
      <c r="AZ455" s="42">
        <v>0.15</v>
      </c>
      <c r="BA455" s="42">
        <v>0.35</v>
      </c>
      <c r="BB455" s="42">
        <v>0.79</v>
      </c>
      <c r="BC455" s="42">
        <v>0.85</v>
      </c>
      <c r="BD455" s="46" t="s">
        <v>116</v>
      </c>
    </row>
    <row r="456" spans="1:56" x14ac:dyDescent="0.55000000000000004">
      <c r="A456">
        <v>3610</v>
      </c>
      <c r="B456" t="s">
        <v>73</v>
      </c>
      <c r="C456">
        <v>0.01</v>
      </c>
      <c r="D456">
        <v>0</v>
      </c>
      <c r="E456" s="6">
        <v>8.6805555555555566E-2</v>
      </c>
      <c r="F456">
        <v>1.86</v>
      </c>
      <c r="G456">
        <v>0.03</v>
      </c>
      <c r="H456">
        <v>0.13</v>
      </c>
      <c r="J456">
        <v>3610</v>
      </c>
      <c r="K456" t="s">
        <v>73</v>
      </c>
      <c r="L456">
        <v>4.3999999999999997E-2</v>
      </c>
      <c r="M456">
        <v>0</v>
      </c>
      <c r="N456" s="6">
        <v>6.9444444444444434E-2</v>
      </c>
      <c r="O456">
        <v>2.91</v>
      </c>
      <c r="P456">
        <v>0.16</v>
      </c>
      <c r="Q456">
        <v>0.27</v>
      </c>
      <c r="S456">
        <v>3610</v>
      </c>
      <c r="T456" t="s">
        <v>73</v>
      </c>
      <c r="U456">
        <v>0.10299999999999999</v>
      </c>
      <c r="V456">
        <v>0</v>
      </c>
      <c r="W456" s="6">
        <v>8.6805555555555566E-2</v>
      </c>
      <c r="X456">
        <v>3.69</v>
      </c>
      <c r="Y456">
        <v>0.36</v>
      </c>
      <c r="Z456">
        <v>0.42</v>
      </c>
      <c r="AB456">
        <v>3610</v>
      </c>
      <c r="AC456" t="s">
        <v>73</v>
      </c>
      <c r="AD456">
        <v>0.13200000000000001</v>
      </c>
      <c r="AE456">
        <v>0</v>
      </c>
      <c r="AF456" s="6">
        <v>6.5972222222222224E-2</v>
      </c>
      <c r="AG456">
        <v>3.94</v>
      </c>
      <c r="AH456">
        <v>0.47</v>
      </c>
      <c r="AI456">
        <v>0.48</v>
      </c>
      <c r="AK456" s="35">
        <f t="shared" si="77"/>
        <v>3610</v>
      </c>
      <c r="AL456" s="32">
        <f t="shared" si="78"/>
        <v>0.13</v>
      </c>
      <c r="AM456" s="37">
        <f t="shared" si="79"/>
        <v>0.27</v>
      </c>
      <c r="AN456" s="37">
        <f t="shared" si="80"/>
        <v>0.42</v>
      </c>
      <c r="AO456" s="33">
        <f t="shared" si="81"/>
        <v>0.48</v>
      </c>
      <c r="AP456" s="36"/>
      <c r="AR456" s="31">
        <f t="shared" si="82"/>
        <v>3610</v>
      </c>
      <c r="AS456" s="32">
        <f t="shared" si="83"/>
        <v>0.13</v>
      </c>
      <c r="AT456" s="37">
        <f t="shared" si="84"/>
        <v>0.27</v>
      </c>
      <c r="AU456" s="37">
        <f t="shared" si="85"/>
        <v>0.42</v>
      </c>
      <c r="AV456" s="33">
        <f t="shared" si="86"/>
        <v>0.48</v>
      </c>
      <c r="AW456" s="34" t="str">
        <f t="shared" si="87"/>
        <v>C2</v>
      </c>
      <c r="AY456" s="47">
        <v>3610</v>
      </c>
      <c r="AZ456" s="42">
        <v>0.13</v>
      </c>
      <c r="BA456" s="42">
        <v>0.28999999999999998</v>
      </c>
      <c r="BB456" s="42">
        <v>0.48</v>
      </c>
      <c r="BC456" s="42">
        <v>0.56999999999999995</v>
      </c>
      <c r="BD456" s="46" t="s">
        <v>116</v>
      </c>
    </row>
    <row r="457" spans="1:56" x14ac:dyDescent="0.55000000000000004">
      <c r="A457">
        <v>3611</v>
      </c>
      <c r="B457" t="s">
        <v>73</v>
      </c>
      <c r="C457">
        <v>4.0000000000000001E-3</v>
      </c>
      <c r="D457">
        <v>0</v>
      </c>
      <c r="E457" s="6">
        <v>8.6805555555555566E-2</v>
      </c>
      <c r="F457">
        <v>1.25</v>
      </c>
      <c r="G457">
        <v>0.02</v>
      </c>
      <c r="H457">
        <v>0.11</v>
      </c>
      <c r="J457">
        <v>3611</v>
      </c>
      <c r="K457" t="s">
        <v>73</v>
      </c>
      <c r="L457">
        <v>1.7000000000000001E-2</v>
      </c>
      <c r="M457">
        <v>0</v>
      </c>
      <c r="N457" s="6">
        <v>7.2916666666666671E-2</v>
      </c>
      <c r="O457">
        <v>1.98</v>
      </c>
      <c r="P457">
        <v>0.08</v>
      </c>
      <c r="Q457">
        <v>0.23</v>
      </c>
      <c r="S457">
        <v>3611</v>
      </c>
      <c r="T457" t="s">
        <v>73</v>
      </c>
      <c r="U457">
        <v>4.2999999999999997E-2</v>
      </c>
      <c r="V457">
        <v>0</v>
      </c>
      <c r="W457" s="6">
        <v>8.6805555555555566E-2</v>
      </c>
      <c r="X457">
        <v>2.63</v>
      </c>
      <c r="Y457">
        <v>0.19</v>
      </c>
      <c r="Z457">
        <v>0.36</v>
      </c>
      <c r="AB457">
        <v>3611</v>
      </c>
      <c r="AC457" t="s">
        <v>73</v>
      </c>
      <c r="AD457">
        <v>0.05</v>
      </c>
      <c r="AE457">
        <v>0</v>
      </c>
      <c r="AF457" s="6">
        <v>6.5972222222222224E-2</v>
      </c>
      <c r="AG457">
        <v>2.69</v>
      </c>
      <c r="AH457">
        <v>0.23</v>
      </c>
      <c r="AI457">
        <v>0.4</v>
      </c>
      <c r="AK457" s="35">
        <f t="shared" si="77"/>
        <v>3611</v>
      </c>
      <c r="AL457" s="32">
        <f t="shared" si="78"/>
        <v>0.11</v>
      </c>
      <c r="AM457" s="37">
        <f t="shared" si="79"/>
        <v>0.23</v>
      </c>
      <c r="AN457" s="37">
        <f t="shared" si="80"/>
        <v>0.36</v>
      </c>
      <c r="AO457" s="33">
        <f t="shared" si="81"/>
        <v>0.4</v>
      </c>
      <c r="AP457" s="36"/>
      <c r="AR457" s="31">
        <f t="shared" si="82"/>
        <v>3611</v>
      </c>
      <c r="AS457" s="32">
        <f t="shared" si="83"/>
        <v>0.11</v>
      </c>
      <c r="AT457" s="37">
        <f t="shared" si="84"/>
        <v>0.23</v>
      </c>
      <c r="AU457" s="37">
        <f t="shared" si="85"/>
        <v>0.36</v>
      </c>
      <c r="AV457" s="33">
        <f t="shared" si="86"/>
        <v>0.4</v>
      </c>
      <c r="AW457" s="34" t="str">
        <f t="shared" si="87"/>
        <v>C2</v>
      </c>
      <c r="AY457" s="47">
        <v>3611</v>
      </c>
      <c r="AZ457" s="42">
        <v>0.11</v>
      </c>
      <c r="BA457" s="42">
        <v>0.25</v>
      </c>
      <c r="BB457" s="42">
        <v>0.4</v>
      </c>
      <c r="BC457" s="42">
        <v>0.46</v>
      </c>
      <c r="BD457" s="46" t="s">
        <v>116</v>
      </c>
    </row>
    <row r="458" spans="1:56" x14ac:dyDescent="0.55000000000000004">
      <c r="A458">
        <v>3612</v>
      </c>
      <c r="B458" t="s">
        <v>73</v>
      </c>
      <c r="C458">
        <v>5.0999999999999997E-2</v>
      </c>
      <c r="D458">
        <v>0</v>
      </c>
      <c r="E458" s="6">
        <v>8.6805555555555566E-2</v>
      </c>
      <c r="F458">
        <v>1.98</v>
      </c>
      <c r="G458">
        <v>0.18</v>
      </c>
      <c r="H458">
        <v>0.39</v>
      </c>
      <c r="J458">
        <v>3612</v>
      </c>
      <c r="K458" t="s">
        <v>73</v>
      </c>
      <c r="L458">
        <v>0.22800000000000001</v>
      </c>
      <c r="M458">
        <v>0</v>
      </c>
      <c r="N458" s="6">
        <v>6.9444444444444434E-2</v>
      </c>
      <c r="O458">
        <v>3.48</v>
      </c>
      <c r="P458">
        <v>0.83</v>
      </c>
      <c r="Q458">
        <v>0.87</v>
      </c>
      <c r="S458">
        <v>3612</v>
      </c>
      <c r="T458" t="s">
        <v>73</v>
      </c>
      <c r="U458">
        <v>0.27500000000000002</v>
      </c>
      <c r="V458">
        <v>0</v>
      </c>
      <c r="W458" s="6">
        <v>7.013888888888889E-2</v>
      </c>
      <c r="X458">
        <v>3.89</v>
      </c>
      <c r="Y458">
        <v>0.99</v>
      </c>
      <c r="Z458">
        <v>1</v>
      </c>
      <c r="AB458">
        <v>3612</v>
      </c>
      <c r="AC458" t="s">
        <v>73</v>
      </c>
      <c r="AD458">
        <v>0.27500000000000002</v>
      </c>
      <c r="AE458">
        <v>0</v>
      </c>
      <c r="AF458" s="6">
        <v>6.3194444444444442E-2</v>
      </c>
      <c r="AG458">
        <v>3.89</v>
      </c>
      <c r="AH458">
        <v>0.99</v>
      </c>
      <c r="AI458">
        <v>1</v>
      </c>
      <c r="AK458" s="35">
        <f t="shared" si="77"/>
        <v>3612</v>
      </c>
      <c r="AL458" s="32">
        <f t="shared" si="78"/>
        <v>0.39</v>
      </c>
      <c r="AM458" s="37">
        <f t="shared" si="79"/>
        <v>0.87</v>
      </c>
      <c r="AN458" s="37">
        <f t="shared" si="80"/>
        <v>1</v>
      </c>
      <c r="AO458" s="33">
        <f t="shared" si="81"/>
        <v>1</v>
      </c>
      <c r="AP458" s="36"/>
      <c r="AR458" s="31">
        <f t="shared" si="82"/>
        <v>3612</v>
      </c>
      <c r="AS458" s="32">
        <f t="shared" si="83"/>
        <v>0.39</v>
      </c>
      <c r="AT458" s="37">
        <f t="shared" si="84"/>
        <v>0.87</v>
      </c>
      <c r="AU458" s="37">
        <f t="shared" si="85"/>
        <v>1</v>
      </c>
      <c r="AV458" s="33">
        <f t="shared" si="86"/>
        <v>1</v>
      </c>
      <c r="AW458" s="34" t="str">
        <f t="shared" si="87"/>
        <v>C3</v>
      </c>
      <c r="AY458" s="47">
        <v>3612</v>
      </c>
      <c r="AZ458" s="42">
        <v>0.4</v>
      </c>
      <c r="BA458" s="42">
        <v>1</v>
      </c>
      <c r="BB458" s="42">
        <v>1</v>
      </c>
      <c r="BC458" s="42">
        <v>1</v>
      </c>
      <c r="BD458" s="46" t="s">
        <v>118</v>
      </c>
    </row>
    <row r="459" spans="1:56" x14ac:dyDescent="0.55000000000000004">
      <c r="A459">
        <v>3613</v>
      </c>
      <c r="B459" t="s">
        <v>73</v>
      </c>
      <c r="C459">
        <v>4.9000000000000002E-2</v>
      </c>
      <c r="D459">
        <v>0</v>
      </c>
      <c r="E459" s="6">
        <v>8.6805555555555566E-2</v>
      </c>
      <c r="F459">
        <v>2.87</v>
      </c>
      <c r="G459">
        <v>0.18</v>
      </c>
      <c r="H459">
        <v>0.28999999999999998</v>
      </c>
      <c r="J459">
        <v>3613</v>
      </c>
      <c r="K459" t="s">
        <v>73</v>
      </c>
      <c r="L459">
        <v>0.218</v>
      </c>
      <c r="M459">
        <v>0</v>
      </c>
      <c r="N459" s="6">
        <v>6.9444444444444434E-2</v>
      </c>
      <c r="O459">
        <v>4.21</v>
      </c>
      <c r="P459">
        <v>0.82</v>
      </c>
      <c r="Q459">
        <v>0.69</v>
      </c>
      <c r="S459">
        <v>3613</v>
      </c>
      <c r="T459" t="s">
        <v>73</v>
      </c>
      <c r="U459">
        <v>0.26600000000000001</v>
      </c>
      <c r="V459">
        <v>0</v>
      </c>
      <c r="W459" s="6">
        <v>7.013888888888889E-2</v>
      </c>
      <c r="X459">
        <v>4.2699999999999996</v>
      </c>
      <c r="Y459">
        <v>1</v>
      </c>
      <c r="Z459">
        <v>1</v>
      </c>
      <c r="AB459">
        <v>3613</v>
      </c>
      <c r="AC459" t="s">
        <v>73</v>
      </c>
      <c r="AD459">
        <v>0.27800000000000002</v>
      </c>
      <c r="AE459">
        <v>0</v>
      </c>
      <c r="AF459" s="6">
        <v>6.1805555555555558E-2</v>
      </c>
      <c r="AG459">
        <v>4.22</v>
      </c>
      <c r="AH459">
        <v>1.04</v>
      </c>
      <c r="AI459">
        <v>1</v>
      </c>
      <c r="AK459" s="35">
        <f t="shared" si="77"/>
        <v>3613</v>
      </c>
      <c r="AL459" s="32">
        <f t="shared" si="78"/>
        <v>0.28999999999999998</v>
      </c>
      <c r="AM459" s="37">
        <f t="shared" si="79"/>
        <v>0.69</v>
      </c>
      <c r="AN459" s="37">
        <f t="shared" si="80"/>
        <v>1</v>
      </c>
      <c r="AO459" s="33">
        <f t="shared" si="81"/>
        <v>1</v>
      </c>
      <c r="AP459" s="36"/>
      <c r="AR459" s="31">
        <f t="shared" si="82"/>
        <v>3613</v>
      </c>
      <c r="AS459" s="32">
        <f t="shared" si="83"/>
        <v>0.28999999999999998</v>
      </c>
      <c r="AT459" s="37">
        <f t="shared" si="84"/>
        <v>0.69</v>
      </c>
      <c r="AU459" s="37">
        <f t="shared" si="85"/>
        <v>1</v>
      </c>
      <c r="AV459" s="33">
        <f t="shared" si="86"/>
        <v>1</v>
      </c>
      <c r="AW459" s="34" t="str">
        <f t="shared" si="87"/>
        <v>C3</v>
      </c>
      <c r="AY459" s="47">
        <v>3613</v>
      </c>
      <c r="AZ459" s="42">
        <v>0.28999999999999998</v>
      </c>
      <c r="BA459" s="42">
        <v>1</v>
      </c>
      <c r="BB459" s="42">
        <v>1</v>
      </c>
      <c r="BC459" s="42">
        <v>1</v>
      </c>
      <c r="BD459" s="46" t="s">
        <v>118</v>
      </c>
    </row>
    <row r="460" spans="1:56" x14ac:dyDescent="0.55000000000000004">
      <c r="A460">
        <v>3614</v>
      </c>
      <c r="B460" t="s">
        <v>73</v>
      </c>
      <c r="C460">
        <v>2.1999999999999999E-2</v>
      </c>
      <c r="D460">
        <v>0</v>
      </c>
      <c r="E460" s="6">
        <v>8.6805555555555566E-2</v>
      </c>
      <c r="F460">
        <v>2.25</v>
      </c>
      <c r="G460">
        <v>0.09</v>
      </c>
      <c r="H460">
        <v>0.2</v>
      </c>
      <c r="J460">
        <v>3614</v>
      </c>
      <c r="K460" t="s">
        <v>73</v>
      </c>
      <c r="L460">
        <v>0.10199999999999999</v>
      </c>
      <c r="M460">
        <v>0</v>
      </c>
      <c r="N460" s="6">
        <v>7.2916666666666671E-2</v>
      </c>
      <c r="O460">
        <v>3.45</v>
      </c>
      <c r="P460">
        <v>0.39</v>
      </c>
      <c r="Q460">
        <v>0.43</v>
      </c>
      <c r="S460">
        <v>3614</v>
      </c>
      <c r="T460" t="s">
        <v>73</v>
      </c>
      <c r="U460">
        <v>0.23499999999999999</v>
      </c>
      <c r="V460">
        <v>0</v>
      </c>
      <c r="W460" s="6">
        <v>8.1944444444444445E-2</v>
      </c>
      <c r="X460">
        <v>3.61</v>
      </c>
      <c r="Y460">
        <v>0.91</v>
      </c>
      <c r="Z460">
        <v>1</v>
      </c>
      <c r="AB460">
        <v>3614</v>
      </c>
      <c r="AC460" t="s">
        <v>73</v>
      </c>
      <c r="AD460">
        <v>0.23499999999999999</v>
      </c>
      <c r="AE460">
        <v>0</v>
      </c>
      <c r="AF460" s="6">
        <v>6.458333333333334E-2</v>
      </c>
      <c r="AG460">
        <v>3.63</v>
      </c>
      <c r="AH460">
        <v>0.91</v>
      </c>
      <c r="AI460">
        <v>1</v>
      </c>
      <c r="AK460" s="35">
        <f t="shared" si="77"/>
        <v>3614</v>
      </c>
      <c r="AL460" s="32">
        <f t="shared" si="78"/>
        <v>0.2</v>
      </c>
      <c r="AM460" s="37">
        <f t="shared" si="79"/>
        <v>0.43</v>
      </c>
      <c r="AN460" s="37">
        <f t="shared" si="80"/>
        <v>1</v>
      </c>
      <c r="AO460" s="33">
        <f t="shared" si="81"/>
        <v>1</v>
      </c>
      <c r="AP460" s="36"/>
      <c r="AR460" s="31">
        <f t="shared" si="82"/>
        <v>3614</v>
      </c>
      <c r="AS460" s="32">
        <f t="shared" si="83"/>
        <v>0.2</v>
      </c>
      <c r="AT460" s="37">
        <f t="shared" si="84"/>
        <v>0.43</v>
      </c>
      <c r="AU460" s="37">
        <f t="shared" si="85"/>
        <v>1</v>
      </c>
      <c r="AV460" s="33">
        <f t="shared" si="86"/>
        <v>1</v>
      </c>
      <c r="AW460" s="34" t="str">
        <f t="shared" si="87"/>
        <v>C3</v>
      </c>
      <c r="AY460" s="47">
        <v>3614</v>
      </c>
      <c r="AZ460" s="42">
        <v>0.2</v>
      </c>
      <c r="BA460" s="42">
        <v>0.95</v>
      </c>
      <c r="BB460" s="42">
        <v>1</v>
      </c>
      <c r="BC460" s="42">
        <v>1</v>
      </c>
      <c r="BD460" s="46" t="s">
        <v>118</v>
      </c>
    </row>
    <row r="461" spans="1:56" x14ac:dyDescent="0.55000000000000004">
      <c r="A461">
        <v>3615</v>
      </c>
      <c r="B461" t="s">
        <v>73</v>
      </c>
      <c r="C461">
        <v>2.5999999999999999E-2</v>
      </c>
      <c r="D461">
        <v>0</v>
      </c>
      <c r="E461" s="6">
        <v>8.6805555555555566E-2</v>
      </c>
      <c r="F461">
        <v>2.1</v>
      </c>
      <c r="G461">
        <v>0.12</v>
      </c>
      <c r="H461">
        <v>0.23</v>
      </c>
      <c r="J461">
        <v>3615</v>
      </c>
      <c r="K461" t="s">
        <v>73</v>
      </c>
      <c r="L461">
        <v>0.11799999999999999</v>
      </c>
      <c r="M461">
        <v>0</v>
      </c>
      <c r="N461" s="6">
        <v>6.9444444444444434E-2</v>
      </c>
      <c r="O461">
        <v>3.17</v>
      </c>
      <c r="P461">
        <v>0.54</v>
      </c>
      <c r="Q461">
        <v>0.52</v>
      </c>
      <c r="S461">
        <v>3615</v>
      </c>
      <c r="T461" t="s">
        <v>73</v>
      </c>
      <c r="U461">
        <v>0.24199999999999999</v>
      </c>
      <c r="V461">
        <v>0</v>
      </c>
      <c r="W461" s="6">
        <v>8.6805555555555566E-2</v>
      </c>
      <c r="X461">
        <v>3.42</v>
      </c>
      <c r="Y461">
        <v>1.1000000000000001</v>
      </c>
      <c r="Z461">
        <v>1</v>
      </c>
      <c r="AB461">
        <v>3615</v>
      </c>
      <c r="AC461" t="s">
        <v>73</v>
      </c>
      <c r="AD461">
        <v>0.26</v>
      </c>
      <c r="AE461">
        <v>0</v>
      </c>
      <c r="AF461" s="6">
        <v>6.3888888888888884E-2</v>
      </c>
      <c r="AG461">
        <v>3.68</v>
      </c>
      <c r="AH461">
        <v>1.18</v>
      </c>
      <c r="AI461">
        <v>1</v>
      </c>
      <c r="AK461" s="35">
        <f t="shared" si="77"/>
        <v>3615</v>
      </c>
      <c r="AL461" s="32">
        <f t="shared" si="78"/>
        <v>0.23</v>
      </c>
      <c r="AM461" s="37">
        <f t="shared" si="79"/>
        <v>0.52</v>
      </c>
      <c r="AN461" s="37">
        <f t="shared" si="80"/>
        <v>1</v>
      </c>
      <c r="AO461" s="33">
        <f t="shared" si="81"/>
        <v>1</v>
      </c>
      <c r="AP461" s="36"/>
      <c r="AR461" s="31">
        <f t="shared" si="82"/>
        <v>3615</v>
      </c>
      <c r="AS461" s="32">
        <f t="shared" si="83"/>
        <v>0.23</v>
      </c>
      <c r="AT461" s="37">
        <f t="shared" si="84"/>
        <v>0.52</v>
      </c>
      <c r="AU461" s="37">
        <f t="shared" si="85"/>
        <v>1</v>
      </c>
      <c r="AV461" s="33">
        <f t="shared" si="86"/>
        <v>1</v>
      </c>
      <c r="AW461" s="34" t="str">
        <f t="shared" si="87"/>
        <v>C1</v>
      </c>
      <c r="AY461" s="47">
        <v>3615</v>
      </c>
      <c r="AZ461" s="42">
        <v>0.24</v>
      </c>
      <c r="BA461" s="42">
        <v>0.83</v>
      </c>
      <c r="BB461" s="42">
        <v>1</v>
      </c>
      <c r="BC461" s="42">
        <v>1</v>
      </c>
      <c r="BD461" s="46" t="s">
        <v>117</v>
      </c>
    </row>
    <row r="462" spans="1:56" x14ac:dyDescent="0.55000000000000004">
      <c r="A462">
        <v>3616</v>
      </c>
      <c r="B462" t="s">
        <v>73</v>
      </c>
      <c r="C462">
        <v>0.32700000000000001</v>
      </c>
      <c r="D462">
        <v>0</v>
      </c>
      <c r="E462" s="6">
        <v>7.9861111111111105E-2</v>
      </c>
      <c r="F462">
        <v>2.5</v>
      </c>
      <c r="G462">
        <v>0.03</v>
      </c>
      <c r="H462">
        <v>0.1</v>
      </c>
      <c r="J462">
        <v>3616</v>
      </c>
      <c r="K462" t="s">
        <v>73</v>
      </c>
      <c r="L462">
        <v>1.1679999999999999</v>
      </c>
      <c r="M462">
        <v>0</v>
      </c>
      <c r="N462" s="6">
        <v>6.7361111111111108E-2</v>
      </c>
      <c r="O462">
        <v>3.91</v>
      </c>
      <c r="P462">
        <v>0.11</v>
      </c>
      <c r="Q462">
        <v>0.19</v>
      </c>
      <c r="S462">
        <v>3616</v>
      </c>
      <c r="T462" t="s">
        <v>73</v>
      </c>
      <c r="U462">
        <v>1.5229999999999999</v>
      </c>
      <c r="V462">
        <v>0</v>
      </c>
      <c r="W462" s="6">
        <v>8.6805555555555566E-2</v>
      </c>
      <c r="X462">
        <v>4.28</v>
      </c>
      <c r="Y462">
        <v>0.14000000000000001</v>
      </c>
      <c r="Z462">
        <v>0.22</v>
      </c>
      <c r="AB462">
        <v>3616</v>
      </c>
      <c r="AC462" t="s">
        <v>73</v>
      </c>
      <c r="AD462">
        <v>1.8859999999999999</v>
      </c>
      <c r="AE462">
        <v>0</v>
      </c>
      <c r="AF462" s="6">
        <v>6.5972222222222224E-2</v>
      </c>
      <c r="AG462">
        <v>4.5999999999999996</v>
      </c>
      <c r="AH462">
        <v>0.17</v>
      </c>
      <c r="AI462">
        <v>0.25</v>
      </c>
      <c r="AK462" s="35">
        <f t="shared" si="77"/>
        <v>3616</v>
      </c>
      <c r="AL462" s="32">
        <f t="shared" si="78"/>
        <v>0.1</v>
      </c>
      <c r="AM462" s="37">
        <f t="shared" si="79"/>
        <v>0.19</v>
      </c>
      <c r="AN462" s="37">
        <f t="shared" si="80"/>
        <v>0.22</v>
      </c>
      <c r="AO462" s="33">
        <f t="shared" si="81"/>
        <v>0.25</v>
      </c>
      <c r="AP462" s="36"/>
      <c r="AR462" s="31">
        <f t="shared" si="82"/>
        <v>3616</v>
      </c>
      <c r="AS462" s="32">
        <f t="shared" si="83"/>
        <v>0.1</v>
      </c>
      <c r="AT462" s="37">
        <f t="shared" si="84"/>
        <v>0.19</v>
      </c>
      <c r="AU462" s="37">
        <f t="shared" si="85"/>
        <v>0.22</v>
      </c>
      <c r="AV462" s="33">
        <f t="shared" si="86"/>
        <v>0.25</v>
      </c>
      <c r="AW462" s="34" t="str">
        <f t="shared" si="87"/>
        <v>C1</v>
      </c>
      <c r="AY462" s="47">
        <v>3616</v>
      </c>
      <c r="AZ462" s="42">
        <v>0.1</v>
      </c>
      <c r="BA462" s="42">
        <v>0.21</v>
      </c>
      <c r="BB462" s="42">
        <v>0.25</v>
      </c>
      <c r="BC462" s="42">
        <v>0.26</v>
      </c>
      <c r="BD462" s="46" t="s">
        <v>117</v>
      </c>
    </row>
    <row r="463" spans="1:56" x14ac:dyDescent="0.55000000000000004">
      <c r="A463">
        <v>3617</v>
      </c>
      <c r="B463" t="s">
        <v>73</v>
      </c>
      <c r="C463">
        <v>3.0000000000000001E-3</v>
      </c>
      <c r="D463">
        <v>0</v>
      </c>
      <c r="E463" s="6">
        <v>8.6805555555555566E-2</v>
      </c>
      <c r="F463">
        <v>0.97</v>
      </c>
      <c r="G463">
        <v>0.02</v>
      </c>
      <c r="H463">
        <v>0.1</v>
      </c>
      <c r="J463">
        <v>3617</v>
      </c>
      <c r="K463" t="s">
        <v>73</v>
      </c>
      <c r="L463">
        <v>1.4999999999999999E-2</v>
      </c>
      <c r="M463">
        <v>0</v>
      </c>
      <c r="N463" s="6">
        <v>6.9444444444444434E-2</v>
      </c>
      <c r="O463">
        <v>1.5</v>
      </c>
      <c r="P463">
        <v>0.09</v>
      </c>
      <c r="Q463">
        <v>0.2</v>
      </c>
      <c r="S463">
        <v>3617</v>
      </c>
      <c r="T463" t="s">
        <v>73</v>
      </c>
      <c r="U463">
        <v>3.1E-2</v>
      </c>
      <c r="V463">
        <v>0</v>
      </c>
      <c r="W463" s="6">
        <v>8.6805555555555566E-2</v>
      </c>
      <c r="X463">
        <v>1.74</v>
      </c>
      <c r="Y463">
        <v>0.18</v>
      </c>
      <c r="Z463">
        <v>0.3</v>
      </c>
      <c r="AB463">
        <v>3617</v>
      </c>
      <c r="AC463" t="s">
        <v>73</v>
      </c>
      <c r="AD463">
        <v>4.4999999999999998E-2</v>
      </c>
      <c r="AE463">
        <v>0</v>
      </c>
      <c r="AF463" s="6">
        <v>6.5972222222222224E-2</v>
      </c>
      <c r="AG463">
        <v>1.83</v>
      </c>
      <c r="AH463">
        <v>0.26</v>
      </c>
      <c r="AI463">
        <v>0.38</v>
      </c>
      <c r="AK463" s="35">
        <f t="shared" si="77"/>
        <v>3617</v>
      </c>
      <c r="AL463" s="32">
        <f t="shared" si="78"/>
        <v>0.1</v>
      </c>
      <c r="AM463" s="37">
        <f t="shared" si="79"/>
        <v>0.2</v>
      </c>
      <c r="AN463" s="37">
        <f t="shared" si="80"/>
        <v>0.3</v>
      </c>
      <c r="AO463" s="33">
        <f t="shared" si="81"/>
        <v>0.38</v>
      </c>
      <c r="AP463" s="36"/>
      <c r="AR463" s="31">
        <f t="shared" si="82"/>
        <v>3617</v>
      </c>
      <c r="AS463" s="32">
        <f t="shared" si="83"/>
        <v>0.1</v>
      </c>
      <c r="AT463" s="37">
        <f t="shared" si="84"/>
        <v>0.2</v>
      </c>
      <c r="AU463" s="37">
        <f t="shared" si="85"/>
        <v>0.3</v>
      </c>
      <c r="AV463" s="33">
        <f t="shared" si="86"/>
        <v>0.38</v>
      </c>
      <c r="AW463" s="34" t="str">
        <f t="shared" si="87"/>
        <v>C1</v>
      </c>
      <c r="AY463" s="47">
        <v>3617</v>
      </c>
      <c r="AZ463" s="42">
        <v>0.1</v>
      </c>
      <c r="BA463" s="42">
        <v>0.23</v>
      </c>
      <c r="BB463" s="42">
        <v>0.38</v>
      </c>
      <c r="BC463" s="42">
        <v>0.46</v>
      </c>
      <c r="BD463" s="46" t="s">
        <v>117</v>
      </c>
    </row>
    <row r="464" spans="1:56" x14ac:dyDescent="0.55000000000000004">
      <c r="A464">
        <v>3618</v>
      </c>
      <c r="B464" t="s">
        <v>73</v>
      </c>
      <c r="C464">
        <v>7.0000000000000001E-3</v>
      </c>
      <c r="D464">
        <v>0</v>
      </c>
      <c r="E464" s="6">
        <v>8.6805555555555566E-2</v>
      </c>
      <c r="F464">
        <v>0.89</v>
      </c>
      <c r="G464">
        <v>0.04</v>
      </c>
      <c r="H464">
        <v>0.17</v>
      </c>
      <c r="J464">
        <v>3618</v>
      </c>
      <c r="K464" t="s">
        <v>73</v>
      </c>
      <c r="L464">
        <v>3.1E-2</v>
      </c>
      <c r="M464">
        <v>0</v>
      </c>
      <c r="N464" s="6">
        <v>6.9444444444444434E-2</v>
      </c>
      <c r="O464">
        <v>1.38</v>
      </c>
      <c r="P464">
        <v>0.18</v>
      </c>
      <c r="Q464">
        <v>0.35</v>
      </c>
      <c r="S464">
        <v>3618</v>
      </c>
      <c r="T464" t="s">
        <v>73</v>
      </c>
      <c r="U464">
        <v>6.0999999999999999E-2</v>
      </c>
      <c r="V464">
        <v>0</v>
      </c>
      <c r="W464" s="6">
        <v>8.6805555555555566E-2</v>
      </c>
      <c r="X464">
        <v>1.68</v>
      </c>
      <c r="Y464">
        <v>0.35</v>
      </c>
      <c r="Z464">
        <v>0.51</v>
      </c>
      <c r="AB464">
        <v>3618</v>
      </c>
      <c r="AC464" t="s">
        <v>73</v>
      </c>
      <c r="AD464">
        <v>8.7999999999999995E-2</v>
      </c>
      <c r="AE464">
        <v>0</v>
      </c>
      <c r="AF464" s="6">
        <v>6.5972222222222224E-2</v>
      </c>
      <c r="AG464">
        <v>1.77</v>
      </c>
      <c r="AH464">
        <v>0.51</v>
      </c>
      <c r="AI464">
        <v>0.66</v>
      </c>
      <c r="AK464" s="35">
        <f t="shared" si="77"/>
        <v>3618</v>
      </c>
      <c r="AL464" s="32">
        <f t="shared" si="78"/>
        <v>0.17</v>
      </c>
      <c r="AM464" s="37">
        <f t="shared" si="79"/>
        <v>0.35</v>
      </c>
      <c r="AN464" s="37">
        <f t="shared" si="80"/>
        <v>0.51</v>
      </c>
      <c r="AO464" s="33">
        <f t="shared" si="81"/>
        <v>0.66</v>
      </c>
      <c r="AP464" s="36"/>
      <c r="AR464" s="31">
        <f t="shared" si="82"/>
        <v>3618</v>
      </c>
      <c r="AS464" s="32">
        <f t="shared" si="83"/>
        <v>0.17</v>
      </c>
      <c r="AT464" s="37">
        <f t="shared" si="84"/>
        <v>0.35</v>
      </c>
      <c r="AU464" s="37">
        <f t="shared" si="85"/>
        <v>0.51</v>
      </c>
      <c r="AV464" s="33">
        <f t="shared" si="86"/>
        <v>0.66</v>
      </c>
      <c r="AW464" s="34" t="str">
        <f t="shared" si="87"/>
        <v>C2</v>
      </c>
      <c r="AY464" s="47">
        <v>3618</v>
      </c>
      <c r="AZ464" s="42">
        <v>0.17</v>
      </c>
      <c r="BA464" s="42">
        <v>0.4</v>
      </c>
      <c r="BB464" s="42">
        <v>0.67</v>
      </c>
      <c r="BC464" s="42">
        <v>0.81</v>
      </c>
      <c r="BD464" s="46" t="s">
        <v>116</v>
      </c>
    </row>
    <row r="465" spans="1:56" x14ac:dyDescent="0.55000000000000004">
      <c r="A465">
        <v>3619</v>
      </c>
      <c r="B465" t="s">
        <v>73</v>
      </c>
      <c r="C465">
        <v>1.2E-2</v>
      </c>
      <c r="D465">
        <v>0</v>
      </c>
      <c r="E465" s="6">
        <v>8.6805555555555566E-2</v>
      </c>
      <c r="F465">
        <v>1.56</v>
      </c>
      <c r="G465">
        <v>0.08</v>
      </c>
      <c r="H465">
        <v>0.17</v>
      </c>
      <c r="J465">
        <v>3619</v>
      </c>
      <c r="K465" t="s">
        <v>73</v>
      </c>
      <c r="L465">
        <v>5.0999999999999997E-2</v>
      </c>
      <c r="M465">
        <v>0</v>
      </c>
      <c r="N465" s="6">
        <v>6.9444444444444434E-2</v>
      </c>
      <c r="O465">
        <v>2.35</v>
      </c>
      <c r="P465">
        <v>0.33</v>
      </c>
      <c r="Q465">
        <v>0.35</v>
      </c>
      <c r="S465">
        <v>3619</v>
      </c>
      <c r="T465" t="s">
        <v>73</v>
      </c>
      <c r="U465">
        <v>0.10100000000000001</v>
      </c>
      <c r="V465">
        <v>0</v>
      </c>
      <c r="W465" s="6">
        <v>8.6805555555555566E-2</v>
      </c>
      <c r="X465">
        <v>2.66</v>
      </c>
      <c r="Y465">
        <v>0.65</v>
      </c>
      <c r="Z465">
        <v>0.53</v>
      </c>
      <c r="AB465">
        <v>3619</v>
      </c>
      <c r="AC465" t="s">
        <v>73</v>
      </c>
      <c r="AD465">
        <v>0.14299999999999999</v>
      </c>
      <c r="AE465">
        <v>0</v>
      </c>
      <c r="AF465" s="6">
        <v>6.5972222222222224E-2</v>
      </c>
      <c r="AG465">
        <v>2.97</v>
      </c>
      <c r="AH465">
        <v>0.92</v>
      </c>
      <c r="AI465">
        <v>0.64</v>
      </c>
      <c r="AK465" s="35">
        <f t="shared" si="77"/>
        <v>3619</v>
      </c>
      <c r="AL465" s="32">
        <f t="shared" si="78"/>
        <v>0.17</v>
      </c>
      <c r="AM465" s="37">
        <f t="shared" si="79"/>
        <v>0.35</v>
      </c>
      <c r="AN465" s="37">
        <f t="shared" si="80"/>
        <v>0.53</v>
      </c>
      <c r="AO465" s="33">
        <f t="shared" si="81"/>
        <v>0.64</v>
      </c>
      <c r="AP465" s="36"/>
      <c r="AR465" s="31">
        <f t="shared" si="82"/>
        <v>3619</v>
      </c>
      <c r="AS465" s="32">
        <f t="shared" si="83"/>
        <v>0.17</v>
      </c>
      <c r="AT465" s="37">
        <f t="shared" si="84"/>
        <v>0.35</v>
      </c>
      <c r="AU465" s="37">
        <f t="shared" si="85"/>
        <v>0.53</v>
      </c>
      <c r="AV465" s="33">
        <f t="shared" si="86"/>
        <v>0.64</v>
      </c>
      <c r="AW465" s="34" t="str">
        <f t="shared" si="87"/>
        <v>C2</v>
      </c>
      <c r="AY465" s="47">
        <v>3619</v>
      </c>
      <c r="AZ465" s="42">
        <v>0.17</v>
      </c>
      <c r="BA465" s="42">
        <v>0.38</v>
      </c>
      <c r="BB465" s="42">
        <v>0.65</v>
      </c>
      <c r="BC465" s="42">
        <v>0.77</v>
      </c>
      <c r="BD465" s="46" t="s">
        <v>116</v>
      </c>
    </row>
    <row r="466" spans="1:56" x14ac:dyDescent="0.55000000000000004">
      <c r="A466">
        <v>3620</v>
      </c>
      <c r="B466" t="s">
        <v>73</v>
      </c>
      <c r="C466">
        <v>0</v>
      </c>
      <c r="D466">
        <v>0</v>
      </c>
      <c r="E466" s="6">
        <v>0</v>
      </c>
      <c r="F466">
        <v>0</v>
      </c>
      <c r="G466">
        <v>0</v>
      </c>
      <c r="H466">
        <v>0.02</v>
      </c>
      <c r="J466">
        <v>3620</v>
      </c>
      <c r="K466" t="s">
        <v>73</v>
      </c>
      <c r="L466">
        <v>3.0000000000000001E-3</v>
      </c>
      <c r="M466">
        <v>0</v>
      </c>
      <c r="N466" s="6">
        <v>7.9861111111111105E-2</v>
      </c>
      <c r="O466">
        <v>0.88</v>
      </c>
      <c r="P466">
        <v>0.01</v>
      </c>
      <c r="Q466">
        <v>0.11</v>
      </c>
      <c r="S466">
        <v>3620</v>
      </c>
      <c r="T466" t="s">
        <v>73</v>
      </c>
      <c r="U466">
        <v>1.2E-2</v>
      </c>
      <c r="V466">
        <v>0</v>
      </c>
      <c r="W466" s="6">
        <v>8.6805555555555566E-2</v>
      </c>
      <c r="X466">
        <v>1.24</v>
      </c>
      <c r="Y466">
        <v>0.05</v>
      </c>
      <c r="Z466">
        <v>0.2</v>
      </c>
      <c r="AB466">
        <v>3620</v>
      </c>
      <c r="AC466" t="s">
        <v>73</v>
      </c>
      <c r="AD466">
        <v>1.0999999999999999E-2</v>
      </c>
      <c r="AE466">
        <v>0</v>
      </c>
      <c r="AF466" s="6">
        <v>6.9444444444444434E-2</v>
      </c>
      <c r="AG466">
        <v>1.1399999999999999</v>
      </c>
      <c r="AH466">
        <v>0.04</v>
      </c>
      <c r="AI466">
        <v>0.21</v>
      </c>
      <c r="AK466" s="35">
        <f t="shared" si="77"/>
        <v>3620</v>
      </c>
      <c r="AL466" s="32">
        <f t="shared" si="78"/>
        <v>0.02</v>
      </c>
      <c r="AM466" s="37">
        <f t="shared" si="79"/>
        <v>0.11</v>
      </c>
      <c r="AN466" s="37">
        <f t="shared" si="80"/>
        <v>0.2</v>
      </c>
      <c r="AO466" s="33">
        <f t="shared" si="81"/>
        <v>0.21</v>
      </c>
      <c r="AP466" s="36"/>
      <c r="AR466" s="31">
        <f t="shared" si="82"/>
        <v>3620</v>
      </c>
      <c r="AS466" s="32">
        <f t="shared" si="83"/>
        <v>0.02</v>
      </c>
      <c r="AT466" s="37">
        <f t="shared" si="84"/>
        <v>0.11</v>
      </c>
      <c r="AU466" s="37">
        <f t="shared" si="85"/>
        <v>0.2</v>
      </c>
      <c r="AV466" s="33">
        <f t="shared" si="86"/>
        <v>0.21</v>
      </c>
      <c r="AW466" s="34" t="str">
        <f t="shared" si="87"/>
        <v>C2</v>
      </c>
      <c r="AY466" s="47">
        <v>3620</v>
      </c>
      <c r="AZ466" s="42">
        <v>0.02</v>
      </c>
      <c r="BA466" s="42">
        <v>0.12</v>
      </c>
      <c r="BB466" s="42">
        <v>0.21</v>
      </c>
      <c r="BC466" s="42">
        <v>0.25</v>
      </c>
      <c r="BD466" s="46" t="s">
        <v>116</v>
      </c>
    </row>
    <row r="467" spans="1:56" x14ac:dyDescent="0.55000000000000004">
      <c r="A467">
        <v>3621</v>
      </c>
      <c r="B467" t="s">
        <v>73</v>
      </c>
      <c r="C467">
        <v>3.0000000000000001E-3</v>
      </c>
      <c r="D467">
        <v>0</v>
      </c>
      <c r="E467" s="6">
        <v>8.6805555555555566E-2</v>
      </c>
      <c r="F467">
        <v>1.07</v>
      </c>
      <c r="G467">
        <v>0.01</v>
      </c>
      <c r="H467">
        <v>0.09</v>
      </c>
      <c r="J467">
        <v>3621</v>
      </c>
      <c r="K467" t="s">
        <v>73</v>
      </c>
      <c r="L467">
        <v>1.7000000000000001E-2</v>
      </c>
      <c r="M467">
        <v>0</v>
      </c>
      <c r="N467" s="6">
        <v>6.9444444444444434E-2</v>
      </c>
      <c r="O467">
        <v>1.84</v>
      </c>
      <c r="P467">
        <v>7.0000000000000007E-2</v>
      </c>
      <c r="Q467">
        <v>0.19</v>
      </c>
      <c r="S467">
        <v>3621</v>
      </c>
      <c r="T467" t="s">
        <v>73</v>
      </c>
      <c r="U467">
        <v>4.4999999999999998E-2</v>
      </c>
      <c r="V467">
        <v>0</v>
      </c>
      <c r="W467" s="6">
        <v>8.6805555555555566E-2</v>
      </c>
      <c r="X467">
        <v>2.5299999999999998</v>
      </c>
      <c r="Y467">
        <v>0.17</v>
      </c>
      <c r="Z467">
        <v>0.3</v>
      </c>
      <c r="AB467">
        <v>3621</v>
      </c>
      <c r="AC467" t="s">
        <v>73</v>
      </c>
      <c r="AD467">
        <v>5.6000000000000001E-2</v>
      </c>
      <c r="AE467">
        <v>0</v>
      </c>
      <c r="AF467" s="6">
        <v>6.5972222222222224E-2</v>
      </c>
      <c r="AG467">
        <v>2.56</v>
      </c>
      <c r="AH467">
        <v>0.22</v>
      </c>
      <c r="AI467">
        <v>0.35</v>
      </c>
      <c r="AK467" s="35">
        <f t="shared" si="77"/>
        <v>3621</v>
      </c>
      <c r="AL467" s="32">
        <f t="shared" si="78"/>
        <v>0.09</v>
      </c>
      <c r="AM467" s="37">
        <f t="shared" si="79"/>
        <v>0.19</v>
      </c>
      <c r="AN467" s="37">
        <f t="shared" si="80"/>
        <v>0.3</v>
      </c>
      <c r="AO467" s="33">
        <f t="shared" si="81"/>
        <v>0.35</v>
      </c>
      <c r="AP467" s="36"/>
      <c r="AR467" s="31">
        <f t="shared" si="82"/>
        <v>3621</v>
      </c>
      <c r="AS467" s="32">
        <f t="shared" si="83"/>
        <v>0.09</v>
      </c>
      <c r="AT467" s="37">
        <f t="shared" si="84"/>
        <v>0.19</v>
      </c>
      <c r="AU467" s="37">
        <f t="shared" si="85"/>
        <v>0.3</v>
      </c>
      <c r="AV467" s="33">
        <f t="shared" si="86"/>
        <v>0.35</v>
      </c>
      <c r="AW467" s="34" t="str">
        <f t="shared" si="87"/>
        <v>C2</v>
      </c>
      <c r="AY467" s="47">
        <v>3621</v>
      </c>
      <c r="AZ467" s="42">
        <v>0.09</v>
      </c>
      <c r="BA467" s="42">
        <v>0.22</v>
      </c>
      <c r="BB467" s="42">
        <v>0.35</v>
      </c>
      <c r="BC467" s="42">
        <v>0.41</v>
      </c>
      <c r="BD467" s="46" t="s">
        <v>116</v>
      </c>
    </row>
    <row r="468" spans="1:56" x14ac:dyDescent="0.55000000000000004">
      <c r="A468">
        <v>3622</v>
      </c>
      <c r="B468" t="s">
        <v>73</v>
      </c>
      <c r="C468">
        <v>6.0000000000000001E-3</v>
      </c>
      <c r="D468">
        <v>0</v>
      </c>
      <c r="E468" s="6">
        <v>8.3333333333333329E-2</v>
      </c>
      <c r="F468">
        <v>1.63</v>
      </c>
      <c r="G468">
        <v>0.02</v>
      </c>
      <c r="H468">
        <v>0.1</v>
      </c>
      <c r="J468">
        <v>3622</v>
      </c>
      <c r="K468" t="s">
        <v>73</v>
      </c>
      <c r="L468">
        <v>2.9000000000000001E-2</v>
      </c>
      <c r="M468">
        <v>0</v>
      </c>
      <c r="N468" s="6">
        <v>6.9444444444444434E-2</v>
      </c>
      <c r="O468">
        <v>2.61</v>
      </c>
      <c r="P468">
        <v>0.1</v>
      </c>
      <c r="Q468">
        <v>0.21</v>
      </c>
      <c r="S468">
        <v>3622</v>
      </c>
      <c r="T468" t="s">
        <v>73</v>
      </c>
      <c r="U468">
        <v>6.2E-2</v>
      </c>
      <c r="V468">
        <v>0</v>
      </c>
      <c r="W468" s="6">
        <v>8.6805555555555566E-2</v>
      </c>
      <c r="X468">
        <v>3.26</v>
      </c>
      <c r="Y468">
        <v>0.21</v>
      </c>
      <c r="Z468">
        <v>0.31</v>
      </c>
      <c r="AB468">
        <v>3622</v>
      </c>
      <c r="AC468" t="s">
        <v>73</v>
      </c>
      <c r="AD468">
        <v>8.6999999999999994E-2</v>
      </c>
      <c r="AE468">
        <v>0</v>
      </c>
      <c r="AF468" s="6">
        <v>6.5972222222222224E-2</v>
      </c>
      <c r="AG468">
        <v>3.53</v>
      </c>
      <c r="AH468">
        <v>0.3</v>
      </c>
      <c r="AI468">
        <v>0.38</v>
      </c>
      <c r="AK468" s="35">
        <f t="shared" si="77"/>
        <v>3622</v>
      </c>
      <c r="AL468" s="32">
        <f t="shared" si="78"/>
        <v>0.1</v>
      </c>
      <c r="AM468" s="37">
        <f t="shared" si="79"/>
        <v>0.21</v>
      </c>
      <c r="AN468" s="37">
        <f t="shared" si="80"/>
        <v>0.31</v>
      </c>
      <c r="AO468" s="33">
        <f t="shared" si="81"/>
        <v>0.38</v>
      </c>
      <c r="AP468" s="36"/>
      <c r="AR468" s="31">
        <f t="shared" si="82"/>
        <v>3622</v>
      </c>
      <c r="AS468" s="32">
        <f t="shared" si="83"/>
        <v>0.1</v>
      </c>
      <c r="AT468" s="37">
        <f t="shared" si="84"/>
        <v>0.21</v>
      </c>
      <c r="AU468" s="37">
        <f t="shared" si="85"/>
        <v>0.31</v>
      </c>
      <c r="AV468" s="33">
        <f t="shared" si="86"/>
        <v>0.38</v>
      </c>
      <c r="AW468" s="34" t="str">
        <f t="shared" si="87"/>
        <v>C2</v>
      </c>
      <c r="AY468" s="47">
        <v>3622</v>
      </c>
      <c r="AZ468" s="42">
        <v>0.1</v>
      </c>
      <c r="BA468" s="42">
        <v>0.25</v>
      </c>
      <c r="BB468" s="42">
        <v>0.39</v>
      </c>
      <c r="BC468" s="42">
        <v>0.5</v>
      </c>
      <c r="BD468" s="46" t="s">
        <v>116</v>
      </c>
    </row>
    <row r="469" spans="1:56" x14ac:dyDescent="0.55000000000000004">
      <c r="A469">
        <v>3623</v>
      </c>
      <c r="B469" t="s">
        <v>73</v>
      </c>
      <c r="C469">
        <v>1.0999999999999999E-2</v>
      </c>
      <c r="D469">
        <v>0</v>
      </c>
      <c r="E469" s="6">
        <v>8.3333333333333329E-2</v>
      </c>
      <c r="F469">
        <v>1.55</v>
      </c>
      <c r="G469">
        <v>0.04</v>
      </c>
      <c r="H469">
        <v>0.15</v>
      </c>
      <c r="J469">
        <v>3623</v>
      </c>
      <c r="K469" t="s">
        <v>73</v>
      </c>
      <c r="L469">
        <v>4.9000000000000002E-2</v>
      </c>
      <c r="M469">
        <v>0</v>
      </c>
      <c r="N469" s="6">
        <v>6.9444444444444434E-2</v>
      </c>
      <c r="O469">
        <v>2.44</v>
      </c>
      <c r="P469">
        <v>0.18</v>
      </c>
      <c r="Q469">
        <v>0.33</v>
      </c>
      <c r="S469">
        <v>3623</v>
      </c>
      <c r="T469" t="s">
        <v>73</v>
      </c>
      <c r="U469">
        <v>9.7000000000000003E-2</v>
      </c>
      <c r="V469">
        <v>0</v>
      </c>
      <c r="W469" s="6">
        <v>8.6805555555555566E-2</v>
      </c>
      <c r="X469">
        <v>2.96</v>
      </c>
      <c r="Y469">
        <v>0.36</v>
      </c>
      <c r="Z469">
        <v>0.47</v>
      </c>
      <c r="AB469">
        <v>3623</v>
      </c>
      <c r="AC469" t="s">
        <v>73</v>
      </c>
      <c r="AD469">
        <v>0.14199999999999999</v>
      </c>
      <c r="AE469">
        <v>0</v>
      </c>
      <c r="AF469" s="6">
        <v>6.5972222222222224E-2</v>
      </c>
      <c r="AG469">
        <v>3.18</v>
      </c>
      <c r="AH469">
        <v>0.53</v>
      </c>
      <c r="AI469">
        <v>0.64</v>
      </c>
      <c r="AK469" s="35">
        <f t="shared" si="77"/>
        <v>3623</v>
      </c>
      <c r="AL469" s="32">
        <f t="shared" si="78"/>
        <v>0.15</v>
      </c>
      <c r="AM469" s="37">
        <f t="shared" si="79"/>
        <v>0.33</v>
      </c>
      <c r="AN469" s="37">
        <f t="shared" si="80"/>
        <v>0.47</v>
      </c>
      <c r="AO469" s="33">
        <f t="shared" si="81"/>
        <v>0.64</v>
      </c>
      <c r="AP469" s="36"/>
      <c r="AR469" s="31">
        <f t="shared" si="82"/>
        <v>3623</v>
      </c>
      <c r="AS469" s="32">
        <f t="shared" si="83"/>
        <v>0.15</v>
      </c>
      <c r="AT469" s="37">
        <f t="shared" si="84"/>
        <v>0.33</v>
      </c>
      <c r="AU469" s="37">
        <f t="shared" si="85"/>
        <v>0.47</v>
      </c>
      <c r="AV469" s="33">
        <f t="shared" si="86"/>
        <v>0.64</v>
      </c>
      <c r="AW469" s="34" t="str">
        <f t="shared" si="87"/>
        <v>C2</v>
      </c>
      <c r="AY469" s="47">
        <v>3623</v>
      </c>
      <c r="AZ469" s="42">
        <v>0.16</v>
      </c>
      <c r="BA469" s="42">
        <v>0.38</v>
      </c>
      <c r="BB469" s="42">
        <v>0.65</v>
      </c>
      <c r="BC469" s="42">
        <v>0.85</v>
      </c>
      <c r="BD469" s="46" t="s">
        <v>116</v>
      </c>
    </row>
    <row r="470" spans="1:56" x14ac:dyDescent="0.55000000000000004">
      <c r="A470">
        <v>3624</v>
      </c>
      <c r="B470" t="s">
        <v>73</v>
      </c>
      <c r="C470">
        <v>1.6E-2</v>
      </c>
      <c r="D470">
        <v>0</v>
      </c>
      <c r="E470" s="6">
        <v>8.3333333333333329E-2</v>
      </c>
      <c r="F470">
        <v>1.94</v>
      </c>
      <c r="G470">
        <v>0.06</v>
      </c>
      <c r="H470">
        <v>0.17</v>
      </c>
      <c r="J470">
        <v>3624</v>
      </c>
      <c r="K470" t="s">
        <v>73</v>
      </c>
      <c r="L470">
        <v>6.9000000000000006E-2</v>
      </c>
      <c r="M470">
        <v>0</v>
      </c>
      <c r="N470" s="6">
        <v>6.9444444444444434E-2</v>
      </c>
      <c r="O470">
        <v>2.97</v>
      </c>
      <c r="P470">
        <v>0.28000000000000003</v>
      </c>
      <c r="Q470">
        <v>0.36</v>
      </c>
      <c r="S470">
        <v>3624</v>
      </c>
      <c r="T470" t="s">
        <v>73</v>
      </c>
      <c r="U470">
        <v>0.13400000000000001</v>
      </c>
      <c r="V470">
        <v>0</v>
      </c>
      <c r="W470" s="6">
        <v>8.6805555555555566E-2</v>
      </c>
      <c r="X470">
        <v>3.48</v>
      </c>
      <c r="Y470">
        <v>0.55000000000000004</v>
      </c>
      <c r="Z470">
        <v>0.53</v>
      </c>
      <c r="AB470">
        <v>3624</v>
      </c>
      <c r="AC470" t="s">
        <v>73</v>
      </c>
      <c r="AD470">
        <v>0.19600000000000001</v>
      </c>
      <c r="AE470">
        <v>0</v>
      </c>
      <c r="AF470" s="6">
        <v>6.5972222222222224E-2</v>
      </c>
      <c r="AG470">
        <v>3.69</v>
      </c>
      <c r="AH470">
        <v>0.8</v>
      </c>
      <c r="AI470">
        <v>0.88</v>
      </c>
      <c r="AK470" s="35">
        <f t="shared" si="77"/>
        <v>3624</v>
      </c>
      <c r="AL470" s="32">
        <f t="shared" si="78"/>
        <v>0.17</v>
      </c>
      <c r="AM470" s="37">
        <f t="shared" si="79"/>
        <v>0.36</v>
      </c>
      <c r="AN470" s="37">
        <f t="shared" si="80"/>
        <v>0.53</v>
      </c>
      <c r="AO470" s="33">
        <f t="shared" si="81"/>
        <v>0.88</v>
      </c>
      <c r="AP470" s="36"/>
      <c r="AR470" s="31">
        <f t="shared" si="82"/>
        <v>3624</v>
      </c>
      <c r="AS470" s="32">
        <f t="shared" si="83"/>
        <v>0.17</v>
      </c>
      <c r="AT470" s="37">
        <f t="shared" si="84"/>
        <v>0.36</v>
      </c>
      <c r="AU470" s="37">
        <f t="shared" si="85"/>
        <v>0.53</v>
      </c>
      <c r="AV470" s="33">
        <f t="shared" si="86"/>
        <v>0.88</v>
      </c>
      <c r="AW470" s="34" t="str">
        <f t="shared" si="87"/>
        <v>C2</v>
      </c>
      <c r="AY470" s="47">
        <v>3624</v>
      </c>
      <c r="AZ470" s="42">
        <v>0.18</v>
      </c>
      <c r="BA470" s="42">
        <v>0.42</v>
      </c>
      <c r="BB470" s="42">
        <v>0.89</v>
      </c>
      <c r="BC470" s="42">
        <v>1</v>
      </c>
      <c r="BD470" s="46" t="s">
        <v>116</v>
      </c>
    </row>
    <row r="471" spans="1:56" x14ac:dyDescent="0.55000000000000004">
      <c r="A471">
        <v>3625</v>
      </c>
      <c r="B471" t="s">
        <v>73</v>
      </c>
      <c r="C471">
        <v>0.02</v>
      </c>
      <c r="D471">
        <v>0</v>
      </c>
      <c r="E471" s="6">
        <v>8.3333333333333329E-2</v>
      </c>
      <c r="F471">
        <v>2.0699999999999998</v>
      </c>
      <c r="G471">
        <v>0.08</v>
      </c>
      <c r="H471">
        <v>0.19</v>
      </c>
      <c r="J471">
        <v>3625</v>
      </c>
      <c r="K471" t="s">
        <v>73</v>
      </c>
      <c r="L471">
        <v>8.7999999999999995E-2</v>
      </c>
      <c r="M471">
        <v>0</v>
      </c>
      <c r="N471" s="6">
        <v>6.9444444444444434E-2</v>
      </c>
      <c r="O471">
        <v>3.15</v>
      </c>
      <c r="P471">
        <v>0.36</v>
      </c>
      <c r="Q471">
        <v>0.42</v>
      </c>
      <c r="S471">
        <v>3625</v>
      </c>
      <c r="T471" t="s">
        <v>73</v>
      </c>
      <c r="U471">
        <v>0.17899999999999999</v>
      </c>
      <c r="V471">
        <v>0</v>
      </c>
      <c r="W471" s="6">
        <v>8.6805555555555566E-2</v>
      </c>
      <c r="X471">
        <v>3.75</v>
      </c>
      <c r="Y471">
        <v>0.74</v>
      </c>
      <c r="Z471">
        <v>0.64</v>
      </c>
      <c r="AB471">
        <v>3625</v>
      </c>
      <c r="AC471" t="s">
        <v>73</v>
      </c>
      <c r="AD471">
        <v>0.23699999999999999</v>
      </c>
      <c r="AE471">
        <v>0</v>
      </c>
      <c r="AF471" s="6">
        <v>6.6666666666666666E-2</v>
      </c>
      <c r="AG471">
        <v>3.89</v>
      </c>
      <c r="AH471">
        <v>0.98</v>
      </c>
      <c r="AI471">
        <v>1</v>
      </c>
      <c r="AK471" s="35">
        <f t="shared" si="77"/>
        <v>3625</v>
      </c>
      <c r="AL471" s="32">
        <f t="shared" si="78"/>
        <v>0.19</v>
      </c>
      <c r="AM471" s="37">
        <f t="shared" si="79"/>
        <v>0.42</v>
      </c>
      <c r="AN471" s="37">
        <f t="shared" si="80"/>
        <v>0.64</v>
      </c>
      <c r="AO471" s="33">
        <f t="shared" si="81"/>
        <v>1</v>
      </c>
      <c r="AP471" s="36"/>
      <c r="AR471" s="31">
        <f t="shared" si="82"/>
        <v>3625</v>
      </c>
      <c r="AS471" s="32">
        <f t="shared" si="83"/>
        <v>0.19</v>
      </c>
      <c r="AT471" s="37">
        <f t="shared" si="84"/>
        <v>0.42</v>
      </c>
      <c r="AU471" s="37">
        <f t="shared" si="85"/>
        <v>0.64</v>
      </c>
      <c r="AV471" s="33">
        <f t="shared" si="86"/>
        <v>1</v>
      </c>
      <c r="AW471" s="34" t="str">
        <f t="shared" si="87"/>
        <v>C3</v>
      </c>
      <c r="AY471" s="47">
        <v>3625</v>
      </c>
      <c r="AZ471" s="42">
        <v>0.2</v>
      </c>
      <c r="BA471" s="42">
        <v>0.48</v>
      </c>
      <c r="BB471" s="42">
        <v>1</v>
      </c>
      <c r="BC471" s="42">
        <v>1</v>
      </c>
      <c r="BD471" s="46" t="s">
        <v>118</v>
      </c>
    </row>
    <row r="472" spans="1:56" x14ac:dyDescent="0.55000000000000004">
      <c r="A472">
        <v>3626</v>
      </c>
      <c r="B472" t="s">
        <v>73</v>
      </c>
      <c r="C472">
        <v>2.1999999999999999E-2</v>
      </c>
      <c r="D472">
        <v>0</v>
      </c>
      <c r="E472" s="6">
        <v>8.3333333333333329E-2</v>
      </c>
      <c r="F472">
        <v>2.16</v>
      </c>
      <c r="G472">
        <v>0.09</v>
      </c>
      <c r="H472">
        <v>0.2</v>
      </c>
      <c r="J472">
        <v>3626</v>
      </c>
      <c r="K472" t="s">
        <v>73</v>
      </c>
      <c r="L472">
        <v>9.7000000000000003E-2</v>
      </c>
      <c r="M472">
        <v>0</v>
      </c>
      <c r="N472" s="6">
        <v>6.9444444444444434E-2</v>
      </c>
      <c r="O472">
        <v>3.29</v>
      </c>
      <c r="P472">
        <v>0.39</v>
      </c>
      <c r="Q472">
        <v>0.43</v>
      </c>
      <c r="S472">
        <v>3626</v>
      </c>
      <c r="T472" t="s">
        <v>73</v>
      </c>
      <c r="U472">
        <v>0.193</v>
      </c>
      <c r="V472">
        <v>0</v>
      </c>
      <c r="W472" s="6">
        <v>8.6805555555555566E-2</v>
      </c>
      <c r="X472">
        <v>3.84</v>
      </c>
      <c r="Y472">
        <v>0.78</v>
      </c>
      <c r="Z472">
        <v>0.83</v>
      </c>
      <c r="AB472">
        <v>3626</v>
      </c>
      <c r="AC472" t="s">
        <v>73</v>
      </c>
      <c r="AD472">
        <v>0.25900000000000001</v>
      </c>
      <c r="AE472">
        <v>0</v>
      </c>
      <c r="AF472" s="6">
        <v>6.5972222222222224E-2</v>
      </c>
      <c r="AG472">
        <v>3.93</v>
      </c>
      <c r="AH472">
        <v>1.04</v>
      </c>
      <c r="AI472">
        <v>1</v>
      </c>
      <c r="AK472" s="35">
        <f t="shared" si="77"/>
        <v>3626</v>
      </c>
      <c r="AL472" s="32">
        <f t="shared" si="78"/>
        <v>0.2</v>
      </c>
      <c r="AM472" s="37">
        <f t="shared" si="79"/>
        <v>0.43</v>
      </c>
      <c r="AN472" s="37">
        <f t="shared" si="80"/>
        <v>0.83</v>
      </c>
      <c r="AO472" s="33">
        <f t="shared" si="81"/>
        <v>1</v>
      </c>
      <c r="AP472" s="36"/>
      <c r="AR472" s="31">
        <f t="shared" si="82"/>
        <v>3626</v>
      </c>
      <c r="AS472" s="32">
        <f t="shared" si="83"/>
        <v>0.2</v>
      </c>
      <c r="AT472" s="37">
        <f t="shared" si="84"/>
        <v>0.43</v>
      </c>
      <c r="AU472" s="37">
        <f t="shared" si="85"/>
        <v>0.83</v>
      </c>
      <c r="AV472" s="33">
        <f t="shared" si="86"/>
        <v>1</v>
      </c>
      <c r="AW472" s="34" t="str">
        <f t="shared" si="87"/>
        <v>C3</v>
      </c>
      <c r="AY472" s="47">
        <v>3626</v>
      </c>
      <c r="AZ472" s="42">
        <v>0.21</v>
      </c>
      <c r="BA472" s="42">
        <v>0.51</v>
      </c>
      <c r="BB472" s="42">
        <v>1</v>
      </c>
      <c r="BC472" s="42">
        <v>1</v>
      </c>
      <c r="BD472" s="46" t="s">
        <v>118</v>
      </c>
    </row>
    <row r="473" spans="1:56" x14ac:dyDescent="0.55000000000000004">
      <c r="A473">
        <v>3627</v>
      </c>
      <c r="B473" t="s">
        <v>73</v>
      </c>
      <c r="C473">
        <v>2.5000000000000001E-2</v>
      </c>
      <c r="D473">
        <v>0</v>
      </c>
      <c r="E473" s="6">
        <v>8.4027777777777771E-2</v>
      </c>
      <c r="F473">
        <v>2.17</v>
      </c>
      <c r="G473">
        <v>0.1</v>
      </c>
      <c r="H473">
        <v>0.22</v>
      </c>
      <c r="J473">
        <v>3627</v>
      </c>
      <c r="K473" t="s">
        <v>73</v>
      </c>
      <c r="L473">
        <v>0.11</v>
      </c>
      <c r="M473">
        <v>0</v>
      </c>
      <c r="N473" s="6">
        <v>6.9444444444444434E-2</v>
      </c>
      <c r="O473">
        <v>3.3</v>
      </c>
      <c r="P473">
        <v>0.46</v>
      </c>
      <c r="Q473">
        <v>0.48</v>
      </c>
      <c r="S473">
        <v>3627</v>
      </c>
      <c r="T473" t="s">
        <v>73</v>
      </c>
      <c r="U473">
        <v>0.224</v>
      </c>
      <c r="V473">
        <v>0</v>
      </c>
      <c r="W473" s="6">
        <v>8.6805555555555566E-2</v>
      </c>
      <c r="X473">
        <v>3.68</v>
      </c>
      <c r="Y473">
        <v>0.94</v>
      </c>
      <c r="Z473">
        <v>1</v>
      </c>
      <c r="AB473">
        <v>3627</v>
      </c>
      <c r="AC473" t="s">
        <v>73</v>
      </c>
      <c r="AD473">
        <v>0.26100000000000001</v>
      </c>
      <c r="AE473">
        <v>0</v>
      </c>
      <c r="AF473" s="6">
        <v>6.5277777777777782E-2</v>
      </c>
      <c r="AG473">
        <v>3.78</v>
      </c>
      <c r="AH473">
        <v>1.0900000000000001</v>
      </c>
      <c r="AI473">
        <v>1</v>
      </c>
      <c r="AK473" s="35">
        <f t="shared" si="77"/>
        <v>3627</v>
      </c>
      <c r="AL473" s="32">
        <f t="shared" si="78"/>
        <v>0.22</v>
      </c>
      <c r="AM473" s="37">
        <f t="shared" si="79"/>
        <v>0.48</v>
      </c>
      <c r="AN473" s="37">
        <f t="shared" si="80"/>
        <v>1</v>
      </c>
      <c r="AO473" s="33">
        <f t="shared" si="81"/>
        <v>1</v>
      </c>
      <c r="AP473" s="36"/>
      <c r="AR473" s="31">
        <f t="shared" si="82"/>
        <v>3627</v>
      </c>
      <c r="AS473" s="32">
        <f t="shared" si="83"/>
        <v>0.22</v>
      </c>
      <c r="AT473" s="37">
        <f t="shared" si="84"/>
        <v>0.48</v>
      </c>
      <c r="AU473" s="37">
        <f t="shared" si="85"/>
        <v>1</v>
      </c>
      <c r="AV473" s="33">
        <f t="shared" si="86"/>
        <v>1</v>
      </c>
      <c r="AW473" s="34" t="str">
        <f t="shared" si="87"/>
        <v>C3</v>
      </c>
      <c r="AY473" s="47">
        <v>3627</v>
      </c>
      <c r="AZ473" s="42">
        <v>0.22</v>
      </c>
      <c r="BA473" s="42">
        <v>0.56000000000000005</v>
      </c>
      <c r="BB473" s="42">
        <v>1</v>
      </c>
      <c r="BC473" s="42">
        <v>1</v>
      </c>
      <c r="BD473" s="46" t="s">
        <v>118</v>
      </c>
    </row>
    <row r="474" spans="1:56" x14ac:dyDescent="0.55000000000000004">
      <c r="A474">
        <v>3628</v>
      </c>
      <c r="B474" t="s">
        <v>73</v>
      </c>
      <c r="C474">
        <v>2.1999999999999999E-2</v>
      </c>
      <c r="D474">
        <v>0</v>
      </c>
      <c r="E474" s="6">
        <v>8.6805555555555566E-2</v>
      </c>
      <c r="F474">
        <v>2.72</v>
      </c>
      <c r="G474">
        <v>0.03</v>
      </c>
      <c r="H474">
        <v>0.12</v>
      </c>
      <c r="J474">
        <v>3628</v>
      </c>
      <c r="K474" t="s">
        <v>73</v>
      </c>
      <c r="L474">
        <v>0.10199999999999999</v>
      </c>
      <c r="M474">
        <v>0</v>
      </c>
      <c r="N474" s="6">
        <v>7.2916666666666671E-2</v>
      </c>
      <c r="O474">
        <v>3.81</v>
      </c>
      <c r="P474">
        <v>0.12</v>
      </c>
      <c r="Q474">
        <v>0.27</v>
      </c>
      <c r="S474">
        <v>3628</v>
      </c>
      <c r="T474" t="s">
        <v>73</v>
      </c>
      <c r="U474">
        <v>0.26500000000000001</v>
      </c>
      <c r="V474">
        <v>0</v>
      </c>
      <c r="W474" s="6">
        <v>8.6805555555555566E-2</v>
      </c>
      <c r="X474">
        <v>4</v>
      </c>
      <c r="Y474">
        <v>0.3</v>
      </c>
      <c r="Z474">
        <v>0.69</v>
      </c>
      <c r="AB474">
        <v>3628</v>
      </c>
      <c r="AC474" t="s">
        <v>73</v>
      </c>
      <c r="AD474">
        <v>0.29399999999999998</v>
      </c>
      <c r="AE474">
        <v>0</v>
      </c>
      <c r="AF474" s="6">
        <v>6.5972222222222224E-2</v>
      </c>
      <c r="AG474">
        <v>4.13</v>
      </c>
      <c r="AH474">
        <v>0.33</v>
      </c>
      <c r="AI474">
        <v>0.7</v>
      </c>
      <c r="AK474" s="35">
        <f t="shared" si="77"/>
        <v>3628</v>
      </c>
      <c r="AL474" s="32">
        <f t="shared" si="78"/>
        <v>0.12</v>
      </c>
      <c r="AM474" s="37">
        <f t="shared" si="79"/>
        <v>0.27</v>
      </c>
      <c r="AN474" s="37">
        <f t="shared" si="80"/>
        <v>0.69</v>
      </c>
      <c r="AO474" s="33">
        <f t="shared" si="81"/>
        <v>0.7</v>
      </c>
      <c r="AP474" s="36"/>
      <c r="AR474" s="31">
        <f t="shared" si="82"/>
        <v>3628</v>
      </c>
      <c r="AS474" s="32">
        <f t="shared" si="83"/>
        <v>0.12</v>
      </c>
      <c r="AT474" s="37">
        <f t="shared" si="84"/>
        <v>0.27</v>
      </c>
      <c r="AU474" s="37">
        <f t="shared" si="85"/>
        <v>0.69</v>
      </c>
      <c r="AV474" s="33">
        <f t="shared" si="86"/>
        <v>0.7</v>
      </c>
      <c r="AW474" s="34" t="str">
        <f t="shared" si="87"/>
        <v>C2</v>
      </c>
      <c r="AY474" s="47">
        <v>3628</v>
      </c>
      <c r="AZ474" s="42">
        <v>0.12</v>
      </c>
      <c r="BA474" s="42">
        <v>0.44</v>
      </c>
      <c r="BB474" s="42">
        <v>0.7</v>
      </c>
      <c r="BC474" s="42">
        <v>0.73</v>
      </c>
      <c r="BD474" s="46" t="s">
        <v>116</v>
      </c>
    </row>
    <row r="475" spans="1:56" x14ac:dyDescent="0.55000000000000004">
      <c r="A475">
        <v>3629</v>
      </c>
      <c r="B475" t="s">
        <v>73</v>
      </c>
      <c r="C475">
        <v>1E-3</v>
      </c>
      <c r="D475">
        <v>0</v>
      </c>
      <c r="E475" s="6">
        <v>8.6805555555555566E-2</v>
      </c>
      <c r="F475">
        <v>0.72</v>
      </c>
      <c r="G475">
        <v>0.01</v>
      </c>
      <c r="H475">
        <v>0.06</v>
      </c>
      <c r="J475">
        <v>3629</v>
      </c>
      <c r="K475" t="s">
        <v>73</v>
      </c>
      <c r="L475">
        <v>4.1000000000000002E-2</v>
      </c>
      <c r="M475">
        <v>0</v>
      </c>
      <c r="N475" s="6">
        <v>8.1250000000000003E-2</v>
      </c>
      <c r="O475">
        <v>1.82</v>
      </c>
      <c r="P475">
        <v>0.23</v>
      </c>
      <c r="Q475">
        <v>0.36</v>
      </c>
      <c r="S475">
        <v>3629</v>
      </c>
      <c r="T475" t="s">
        <v>73</v>
      </c>
      <c r="U475">
        <v>0.14699999999999999</v>
      </c>
      <c r="V475">
        <v>0</v>
      </c>
      <c r="W475" s="6">
        <v>8.6805555555555566E-2</v>
      </c>
      <c r="X475">
        <v>2.3199999999999998</v>
      </c>
      <c r="Y475">
        <v>0.8</v>
      </c>
      <c r="Z475">
        <v>0.84</v>
      </c>
      <c r="AB475">
        <v>3629</v>
      </c>
      <c r="AC475" t="s">
        <v>73</v>
      </c>
      <c r="AD475">
        <v>0.13200000000000001</v>
      </c>
      <c r="AE475">
        <v>0</v>
      </c>
      <c r="AF475" s="6">
        <v>7.013888888888889E-2</v>
      </c>
      <c r="AG475">
        <v>2.2400000000000002</v>
      </c>
      <c r="AH475">
        <v>0.72</v>
      </c>
      <c r="AI475">
        <v>0.81</v>
      </c>
      <c r="AK475" s="35">
        <f t="shared" si="77"/>
        <v>3629</v>
      </c>
      <c r="AL475" s="32">
        <f t="shared" si="78"/>
        <v>0.06</v>
      </c>
      <c r="AM475" s="37">
        <f t="shared" si="79"/>
        <v>0.36</v>
      </c>
      <c r="AN475" s="37">
        <f t="shared" si="80"/>
        <v>0.84</v>
      </c>
      <c r="AO475" s="33">
        <f t="shared" si="81"/>
        <v>0.81</v>
      </c>
      <c r="AP475" s="36"/>
      <c r="AR475" s="31">
        <f t="shared" si="82"/>
        <v>3629</v>
      </c>
      <c r="AS475" s="32">
        <f t="shared" si="83"/>
        <v>0.06</v>
      </c>
      <c r="AT475" s="37">
        <f t="shared" si="84"/>
        <v>0.36</v>
      </c>
      <c r="AU475" s="37">
        <f t="shared" si="85"/>
        <v>0.84</v>
      </c>
      <c r="AV475" s="33">
        <f t="shared" si="86"/>
        <v>0.81</v>
      </c>
      <c r="AW475" s="34" t="str">
        <f t="shared" si="87"/>
        <v>C2</v>
      </c>
      <c r="AY475" s="47">
        <v>3629</v>
      </c>
      <c r="AZ475" s="42">
        <v>0.05</v>
      </c>
      <c r="BA475" s="42">
        <v>0.37</v>
      </c>
      <c r="BB475" s="42">
        <v>0.68</v>
      </c>
      <c r="BC475" s="42">
        <v>0.85</v>
      </c>
      <c r="BD475" s="46" t="s">
        <v>116</v>
      </c>
    </row>
    <row r="476" spans="1:56" x14ac:dyDescent="0.55000000000000004">
      <c r="A476">
        <v>3630</v>
      </c>
      <c r="B476" t="s">
        <v>73</v>
      </c>
      <c r="C476">
        <v>2E-3</v>
      </c>
      <c r="D476">
        <v>0</v>
      </c>
      <c r="E476" s="6">
        <v>8.6805555555555566E-2</v>
      </c>
      <c r="F476">
        <v>0.83</v>
      </c>
      <c r="G476">
        <v>0.02</v>
      </c>
      <c r="H476">
        <v>0.08</v>
      </c>
      <c r="J476">
        <v>3630</v>
      </c>
      <c r="K476" t="s">
        <v>73</v>
      </c>
      <c r="L476">
        <v>5.2999999999999999E-2</v>
      </c>
      <c r="M476">
        <v>0</v>
      </c>
      <c r="N476" s="6">
        <v>8.1250000000000003E-2</v>
      </c>
      <c r="O476">
        <v>2.1</v>
      </c>
      <c r="P476">
        <v>0.36</v>
      </c>
      <c r="Q476">
        <v>0.38</v>
      </c>
      <c r="S476">
        <v>3630</v>
      </c>
      <c r="T476" t="s">
        <v>73</v>
      </c>
      <c r="U476">
        <v>0.185</v>
      </c>
      <c r="V476">
        <v>0</v>
      </c>
      <c r="W476" s="6">
        <v>8.6805555555555566E-2</v>
      </c>
      <c r="X476">
        <v>2.84</v>
      </c>
      <c r="Y476">
        <v>1.28</v>
      </c>
      <c r="Z476">
        <v>0.87</v>
      </c>
      <c r="AB476">
        <v>3630</v>
      </c>
      <c r="AC476" t="s">
        <v>73</v>
      </c>
      <c r="AD476">
        <v>0.16700000000000001</v>
      </c>
      <c r="AE476">
        <v>0</v>
      </c>
      <c r="AF476" s="6">
        <v>6.9444444444444434E-2</v>
      </c>
      <c r="AG476">
        <v>2.67</v>
      </c>
      <c r="AH476">
        <v>1.1499999999999999</v>
      </c>
      <c r="AI476">
        <v>0.84</v>
      </c>
      <c r="AK476" s="35">
        <f t="shared" si="77"/>
        <v>3630</v>
      </c>
      <c r="AL476" s="32">
        <f t="shared" si="78"/>
        <v>0.08</v>
      </c>
      <c r="AM476" s="37">
        <f t="shared" si="79"/>
        <v>0.38</v>
      </c>
      <c r="AN476" s="37">
        <f t="shared" si="80"/>
        <v>0.87</v>
      </c>
      <c r="AO476" s="33">
        <f t="shared" si="81"/>
        <v>0.84</v>
      </c>
      <c r="AP476" s="36"/>
      <c r="AR476" s="31">
        <f t="shared" si="82"/>
        <v>3630</v>
      </c>
      <c r="AS476" s="32">
        <f t="shared" si="83"/>
        <v>0.08</v>
      </c>
      <c r="AT476" s="37">
        <f t="shared" si="84"/>
        <v>0.38</v>
      </c>
      <c r="AU476" s="37">
        <f t="shared" si="85"/>
        <v>0.87</v>
      </c>
      <c r="AV476" s="33">
        <f t="shared" si="86"/>
        <v>0.84</v>
      </c>
      <c r="AW476" s="34" t="str">
        <f t="shared" si="87"/>
        <v>C2</v>
      </c>
      <c r="AY476" s="47">
        <v>3630</v>
      </c>
      <c r="AZ476" s="42">
        <v>0.08</v>
      </c>
      <c r="BA476" s="42">
        <v>0.4</v>
      </c>
      <c r="BB476" s="42">
        <v>0.72</v>
      </c>
      <c r="BC476" s="42">
        <v>0.89</v>
      </c>
      <c r="BD476" s="46" t="s">
        <v>116</v>
      </c>
    </row>
    <row r="477" spans="1:56" x14ac:dyDescent="0.55000000000000004">
      <c r="A477">
        <v>3631</v>
      </c>
      <c r="B477" t="s">
        <v>73</v>
      </c>
      <c r="C477">
        <v>2E-3</v>
      </c>
      <c r="D477">
        <v>0</v>
      </c>
      <c r="E477" s="6">
        <v>8.6805555555555566E-2</v>
      </c>
      <c r="F477">
        <v>0.97</v>
      </c>
      <c r="G477">
        <v>0.01</v>
      </c>
      <c r="H477">
        <v>7.0000000000000007E-2</v>
      </c>
      <c r="J477">
        <v>3631</v>
      </c>
      <c r="K477" t="s">
        <v>73</v>
      </c>
      <c r="L477">
        <v>5.2999999999999999E-2</v>
      </c>
      <c r="M477">
        <v>0</v>
      </c>
      <c r="N477" s="6">
        <v>8.1250000000000003E-2</v>
      </c>
      <c r="O477">
        <v>2.4500000000000002</v>
      </c>
      <c r="P477">
        <v>0.25</v>
      </c>
      <c r="Q477">
        <v>0.34</v>
      </c>
      <c r="S477">
        <v>3631</v>
      </c>
      <c r="T477" t="s">
        <v>73</v>
      </c>
      <c r="U477">
        <v>0.185</v>
      </c>
      <c r="V477">
        <v>0</v>
      </c>
      <c r="W477" s="6">
        <v>8.6805555555555566E-2</v>
      </c>
      <c r="X477">
        <v>3.33</v>
      </c>
      <c r="Y477">
        <v>0.89</v>
      </c>
      <c r="Z477">
        <v>0.74</v>
      </c>
      <c r="AB477">
        <v>3631</v>
      </c>
      <c r="AC477" t="s">
        <v>73</v>
      </c>
      <c r="AD477">
        <v>0.16800000000000001</v>
      </c>
      <c r="AE477">
        <v>0</v>
      </c>
      <c r="AF477" s="6">
        <v>6.9444444444444434E-2</v>
      </c>
      <c r="AG477">
        <v>3.28</v>
      </c>
      <c r="AH477">
        <v>0.8</v>
      </c>
      <c r="AI477">
        <v>0.68</v>
      </c>
      <c r="AK477" s="35">
        <f t="shared" ref="AK477:AK540" si="88">AB477</f>
        <v>3631</v>
      </c>
      <c r="AL477" s="32">
        <f t="shared" ref="AL477:AL540" si="89">H477</f>
        <v>7.0000000000000007E-2</v>
      </c>
      <c r="AM477" s="37">
        <f t="shared" ref="AM477:AM540" si="90">Q477</f>
        <v>0.34</v>
      </c>
      <c r="AN477" s="37">
        <f t="shared" ref="AN477:AN540" si="91">Z477</f>
        <v>0.74</v>
      </c>
      <c r="AO477" s="33">
        <f t="shared" ref="AO477:AO540" si="92">AI477</f>
        <v>0.68</v>
      </c>
      <c r="AP477" s="36"/>
      <c r="AR477" s="31">
        <f t="shared" si="82"/>
        <v>3631</v>
      </c>
      <c r="AS477" s="32">
        <f t="shared" si="83"/>
        <v>7.0000000000000007E-2</v>
      </c>
      <c r="AT477" s="37">
        <f t="shared" si="84"/>
        <v>0.34</v>
      </c>
      <c r="AU477" s="37">
        <f t="shared" si="85"/>
        <v>0.74</v>
      </c>
      <c r="AV477" s="33">
        <f t="shared" si="86"/>
        <v>0.68</v>
      </c>
      <c r="AW477" s="34" t="str">
        <f t="shared" si="87"/>
        <v>C2</v>
      </c>
      <c r="AY477" s="47">
        <v>3631</v>
      </c>
      <c r="AZ477" s="42">
        <v>7.0000000000000007E-2</v>
      </c>
      <c r="BA477" s="42">
        <v>0.35</v>
      </c>
      <c r="BB477" s="42">
        <v>0.62</v>
      </c>
      <c r="BC477" s="42">
        <v>0.77</v>
      </c>
      <c r="BD477" s="46" t="s">
        <v>116</v>
      </c>
    </row>
    <row r="478" spans="1:56" x14ac:dyDescent="0.55000000000000004">
      <c r="A478">
        <v>3632</v>
      </c>
      <c r="B478" t="s">
        <v>73</v>
      </c>
      <c r="C478">
        <v>0</v>
      </c>
      <c r="D478">
        <v>0</v>
      </c>
      <c r="E478" s="6">
        <v>0</v>
      </c>
      <c r="F478">
        <v>0</v>
      </c>
      <c r="G478">
        <v>0</v>
      </c>
      <c r="H478">
        <v>0</v>
      </c>
      <c r="J478">
        <v>3632</v>
      </c>
      <c r="K478" t="s">
        <v>73</v>
      </c>
      <c r="L478">
        <v>0</v>
      </c>
      <c r="M478">
        <v>0</v>
      </c>
      <c r="N478" s="6">
        <v>0</v>
      </c>
      <c r="O478">
        <v>0</v>
      </c>
      <c r="P478">
        <v>0</v>
      </c>
      <c r="Q478">
        <v>0</v>
      </c>
      <c r="S478">
        <v>3632</v>
      </c>
      <c r="T478" t="s">
        <v>73</v>
      </c>
      <c r="U478">
        <v>0</v>
      </c>
      <c r="V478">
        <v>0</v>
      </c>
      <c r="W478" s="6">
        <v>0</v>
      </c>
      <c r="X478">
        <v>0</v>
      </c>
      <c r="Y478">
        <v>0</v>
      </c>
      <c r="Z478">
        <v>0</v>
      </c>
      <c r="AB478">
        <v>3632</v>
      </c>
      <c r="AC478" t="s">
        <v>73</v>
      </c>
      <c r="AD478">
        <v>0</v>
      </c>
      <c r="AE478">
        <v>0</v>
      </c>
      <c r="AF478" s="6">
        <v>0</v>
      </c>
      <c r="AG478">
        <v>0</v>
      </c>
      <c r="AH478">
        <v>0</v>
      </c>
      <c r="AI478">
        <v>0</v>
      </c>
      <c r="AK478" s="35">
        <f t="shared" si="88"/>
        <v>3632</v>
      </c>
      <c r="AL478" s="32">
        <f t="shared" si="89"/>
        <v>0</v>
      </c>
      <c r="AM478" s="37">
        <f t="shared" si="90"/>
        <v>0</v>
      </c>
      <c r="AN478" s="37">
        <f t="shared" si="91"/>
        <v>0</v>
      </c>
      <c r="AO478" s="33">
        <f t="shared" si="92"/>
        <v>0</v>
      </c>
      <c r="AP478" s="36"/>
      <c r="AR478" s="31">
        <f t="shared" si="82"/>
        <v>3632</v>
      </c>
      <c r="AS478" s="32">
        <f t="shared" si="83"/>
        <v>0</v>
      </c>
      <c r="AT478" s="37">
        <f t="shared" si="84"/>
        <v>0</v>
      </c>
      <c r="AU478" s="37">
        <f t="shared" si="85"/>
        <v>0</v>
      </c>
      <c r="AV478" s="33">
        <f t="shared" si="86"/>
        <v>0</v>
      </c>
      <c r="AW478" s="34" t="str">
        <f t="shared" si="87"/>
        <v>C2</v>
      </c>
      <c r="AY478" s="47">
        <v>3632</v>
      </c>
      <c r="AZ478" s="42">
        <v>0</v>
      </c>
      <c r="BA478" s="42">
        <v>0</v>
      </c>
      <c r="BB478" s="42">
        <v>0</v>
      </c>
      <c r="BC478" s="42">
        <v>0</v>
      </c>
      <c r="BD478" s="46" t="s">
        <v>116</v>
      </c>
    </row>
    <row r="479" spans="1:56" x14ac:dyDescent="0.55000000000000004">
      <c r="A479">
        <v>3633</v>
      </c>
      <c r="B479" t="s">
        <v>73</v>
      </c>
      <c r="C479">
        <v>1E-3</v>
      </c>
      <c r="D479">
        <v>0</v>
      </c>
      <c r="E479" s="6">
        <v>8.6805555555555566E-2</v>
      </c>
      <c r="F479">
        <v>0.47</v>
      </c>
      <c r="G479">
        <v>0</v>
      </c>
      <c r="H479">
        <v>0.05</v>
      </c>
      <c r="J479">
        <v>3633</v>
      </c>
      <c r="K479" t="s">
        <v>73</v>
      </c>
      <c r="L479">
        <v>3.1E-2</v>
      </c>
      <c r="M479">
        <v>0</v>
      </c>
      <c r="N479" s="6">
        <v>8.3333333333333329E-2</v>
      </c>
      <c r="O479">
        <v>1.61</v>
      </c>
      <c r="P479">
        <v>0.21</v>
      </c>
      <c r="Q479">
        <v>0.32</v>
      </c>
      <c r="S479">
        <v>3633</v>
      </c>
      <c r="T479" t="s">
        <v>73</v>
      </c>
      <c r="U479">
        <v>0.11</v>
      </c>
      <c r="V479">
        <v>0</v>
      </c>
      <c r="W479" s="6">
        <v>8.6805555555555566E-2</v>
      </c>
      <c r="X479">
        <v>2.2200000000000002</v>
      </c>
      <c r="Y479">
        <v>0.74</v>
      </c>
      <c r="Z479">
        <v>0.66</v>
      </c>
      <c r="AB479">
        <v>3633</v>
      </c>
      <c r="AC479" t="s">
        <v>73</v>
      </c>
      <c r="AD479">
        <v>9.9000000000000005E-2</v>
      </c>
      <c r="AE479">
        <v>0</v>
      </c>
      <c r="AF479" s="6">
        <v>7.013888888888889E-2</v>
      </c>
      <c r="AG479">
        <v>2.17</v>
      </c>
      <c r="AH479">
        <v>0.67</v>
      </c>
      <c r="AI479">
        <v>0.61</v>
      </c>
      <c r="AK479" s="35">
        <f t="shared" si="88"/>
        <v>3633</v>
      </c>
      <c r="AL479" s="32">
        <f t="shared" si="89"/>
        <v>0.05</v>
      </c>
      <c r="AM479" s="37">
        <f t="shared" si="90"/>
        <v>0.32</v>
      </c>
      <c r="AN479" s="37">
        <f t="shared" si="91"/>
        <v>0.66</v>
      </c>
      <c r="AO479" s="33">
        <f t="shared" si="92"/>
        <v>0.61</v>
      </c>
      <c r="AP479" s="36"/>
      <c r="AR479" s="31">
        <f t="shared" si="82"/>
        <v>3633</v>
      </c>
      <c r="AS479" s="32">
        <f t="shared" si="83"/>
        <v>0.05</v>
      </c>
      <c r="AT479" s="37">
        <f t="shared" si="84"/>
        <v>0.32</v>
      </c>
      <c r="AU479" s="37">
        <f t="shared" si="85"/>
        <v>0.66</v>
      </c>
      <c r="AV479" s="33">
        <f t="shared" si="86"/>
        <v>0.61</v>
      </c>
      <c r="AW479" s="34" t="str">
        <f t="shared" si="87"/>
        <v>C2</v>
      </c>
      <c r="AY479" s="47">
        <v>3633</v>
      </c>
      <c r="AZ479" s="42">
        <v>0.05</v>
      </c>
      <c r="BA479" s="42">
        <v>0.33</v>
      </c>
      <c r="BB479" s="42">
        <v>0.56000000000000005</v>
      </c>
      <c r="BC479" s="42">
        <v>0.69</v>
      </c>
      <c r="BD479" s="46" t="s">
        <v>116</v>
      </c>
    </row>
    <row r="480" spans="1:56" x14ac:dyDescent="0.55000000000000004">
      <c r="A480">
        <v>3634</v>
      </c>
      <c r="B480" t="s">
        <v>73</v>
      </c>
      <c r="C480">
        <v>0</v>
      </c>
      <c r="D480">
        <v>0</v>
      </c>
      <c r="E480" s="6">
        <v>8.7500000000000008E-2</v>
      </c>
      <c r="F480">
        <v>0.26</v>
      </c>
      <c r="G480">
        <v>0</v>
      </c>
      <c r="H480">
        <v>0.04</v>
      </c>
      <c r="J480">
        <v>3634</v>
      </c>
      <c r="K480" t="s">
        <v>73</v>
      </c>
      <c r="L480">
        <v>2.1000000000000001E-2</v>
      </c>
      <c r="M480">
        <v>0</v>
      </c>
      <c r="N480" s="6">
        <v>8.3333333333333329E-2</v>
      </c>
      <c r="O480">
        <v>0.89</v>
      </c>
      <c r="P480">
        <v>0.28999999999999998</v>
      </c>
      <c r="Q480">
        <v>0.37</v>
      </c>
      <c r="S480">
        <v>3634</v>
      </c>
      <c r="T480" t="s">
        <v>73</v>
      </c>
      <c r="U480">
        <v>7.5999999999999998E-2</v>
      </c>
      <c r="V480">
        <v>0</v>
      </c>
      <c r="W480" s="6">
        <v>8.6805555555555566E-2</v>
      </c>
      <c r="X480">
        <v>1.25</v>
      </c>
      <c r="Y480">
        <v>1.04</v>
      </c>
      <c r="Z480">
        <v>0.8</v>
      </c>
      <c r="AB480">
        <v>3634</v>
      </c>
      <c r="AC480" t="s">
        <v>73</v>
      </c>
      <c r="AD480">
        <v>6.8000000000000005E-2</v>
      </c>
      <c r="AE480">
        <v>0</v>
      </c>
      <c r="AF480" s="6">
        <v>7.013888888888889E-2</v>
      </c>
      <c r="AG480">
        <v>1.23</v>
      </c>
      <c r="AH480">
        <v>0.93</v>
      </c>
      <c r="AI480">
        <v>0.73</v>
      </c>
      <c r="AK480" s="35">
        <f t="shared" si="88"/>
        <v>3634</v>
      </c>
      <c r="AL480" s="32">
        <f t="shared" si="89"/>
        <v>0.04</v>
      </c>
      <c r="AM480" s="37">
        <f t="shared" si="90"/>
        <v>0.37</v>
      </c>
      <c r="AN480" s="37">
        <f t="shared" si="91"/>
        <v>0.8</v>
      </c>
      <c r="AO480" s="33">
        <f t="shared" si="92"/>
        <v>0.73</v>
      </c>
      <c r="AP480" s="36"/>
      <c r="AR480" s="31">
        <f t="shared" si="82"/>
        <v>3634</v>
      </c>
      <c r="AS480" s="32">
        <f t="shared" si="83"/>
        <v>0.04</v>
      </c>
      <c r="AT480" s="37">
        <f t="shared" si="84"/>
        <v>0.37</v>
      </c>
      <c r="AU480" s="37">
        <f t="shared" si="85"/>
        <v>0.8</v>
      </c>
      <c r="AV480" s="33">
        <f t="shared" si="86"/>
        <v>0.73</v>
      </c>
      <c r="AW480" s="34" t="str">
        <f t="shared" si="87"/>
        <v>C2</v>
      </c>
      <c r="AY480" s="47">
        <v>3634</v>
      </c>
      <c r="AZ480" s="42">
        <v>0.04</v>
      </c>
      <c r="BA480" s="42">
        <v>0.38</v>
      </c>
      <c r="BB480" s="42">
        <v>0.66</v>
      </c>
      <c r="BC480" s="42">
        <v>0.86</v>
      </c>
      <c r="BD480" s="46" t="s">
        <v>116</v>
      </c>
    </row>
    <row r="481" spans="1:56" x14ac:dyDescent="0.55000000000000004">
      <c r="A481">
        <v>3635</v>
      </c>
      <c r="B481" t="s">
        <v>73</v>
      </c>
      <c r="C481">
        <v>0</v>
      </c>
      <c r="D481">
        <v>0</v>
      </c>
      <c r="E481" s="6">
        <v>0</v>
      </c>
      <c r="F481">
        <v>0</v>
      </c>
      <c r="G481">
        <v>0</v>
      </c>
      <c r="H481">
        <v>0.03</v>
      </c>
      <c r="J481">
        <v>3635</v>
      </c>
      <c r="K481" t="s">
        <v>73</v>
      </c>
      <c r="L481">
        <v>1.0999999999999999E-2</v>
      </c>
      <c r="M481">
        <v>0</v>
      </c>
      <c r="N481" s="6">
        <v>7.9861111111111105E-2</v>
      </c>
      <c r="O481">
        <v>0.22</v>
      </c>
      <c r="P481">
        <v>0.11</v>
      </c>
      <c r="Q481">
        <v>0.65</v>
      </c>
      <c r="S481">
        <v>3635</v>
      </c>
      <c r="T481" t="s">
        <v>73</v>
      </c>
      <c r="U481">
        <v>0.04</v>
      </c>
      <c r="V481">
        <v>0</v>
      </c>
      <c r="W481" s="6">
        <v>8.6805555555555566E-2</v>
      </c>
      <c r="X481">
        <v>0.57999999999999996</v>
      </c>
      <c r="Y481">
        <v>0.41</v>
      </c>
      <c r="Z481">
        <v>0.91</v>
      </c>
      <c r="AB481">
        <v>3635</v>
      </c>
      <c r="AC481" t="s">
        <v>73</v>
      </c>
      <c r="AD481">
        <v>3.5000000000000003E-2</v>
      </c>
      <c r="AE481">
        <v>0</v>
      </c>
      <c r="AF481" s="6">
        <v>6.9444444444444434E-2</v>
      </c>
      <c r="AG481">
        <v>0.56999999999999995</v>
      </c>
      <c r="AH481">
        <v>0.36</v>
      </c>
      <c r="AI481">
        <v>0.86</v>
      </c>
      <c r="AK481" s="35">
        <f t="shared" si="88"/>
        <v>3635</v>
      </c>
      <c r="AL481" s="32">
        <f t="shared" si="89"/>
        <v>0.03</v>
      </c>
      <c r="AM481" s="37">
        <f t="shared" si="90"/>
        <v>0.65</v>
      </c>
      <c r="AN481" s="37">
        <f t="shared" si="91"/>
        <v>0.91</v>
      </c>
      <c r="AO481" s="33">
        <f t="shared" si="92"/>
        <v>0.86</v>
      </c>
      <c r="AP481" s="36"/>
      <c r="AR481" s="31">
        <f t="shared" si="82"/>
        <v>3635</v>
      </c>
      <c r="AS481" s="32">
        <f t="shared" si="83"/>
        <v>0.03</v>
      </c>
      <c r="AT481" s="37">
        <f t="shared" si="84"/>
        <v>0.65</v>
      </c>
      <c r="AU481" s="37">
        <f t="shared" si="85"/>
        <v>0.91</v>
      </c>
      <c r="AV481" s="33">
        <f t="shared" si="86"/>
        <v>0.86</v>
      </c>
      <c r="AW481" s="34" t="str">
        <f t="shared" si="87"/>
        <v>C2</v>
      </c>
      <c r="AY481" s="47">
        <v>3635</v>
      </c>
      <c r="AZ481" s="42">
        <v>0.03</v>
      </c>
      <c r="BA481" s="42">
        <v>0.66</v>
      </c>
      <c r="BB481" s="42">
        <v>0.81</v>
      </c>
      <c r="BC481" s="42">
        <v>0.97</v>
      </c>
      <c r="BD481" s="46" t="s">
        <v>116</v>
      </c>
    </row>
    <row r="482" spans="1:56" x14ac:dyDescent="0.55000000000000004">
      <c r="A482">
        <v>3636</v>
      </c>
      <c r="B482" t="s">
        <v>73</v>
      </c>
      <c r="C482">
        <v>0</v>
      </c>
      <c r="D482">
        <v>0</v>
      </c>
      <c r="E482" s="6">
        <v>9.375E-2</v>
      </c>
      <c r="F482">
        <v>0.12</v>
      </c>
      <c r="G482">
        <v>0.01</v>
      </c>
      <c r="H482">
        <v>7.0000000000000007E-2</v>
      </c>
      <c r="J482">
        <v>3636</v>
      </c>
      <c r="K482" t="s">
        <v>73</v>
      </c>
      <c r="L482">
        <v>8.0000000000000002E-3</v>
      </c>
      <c r="M482">
        <v>0</v>
      </c>
      <c r="N482" s="6">
        <v>6.8749999999999992E-2</v>
      </c>
      <c r="O482">
        <v>0.33</v>
      </c>
      <c r="P482">
        <v>0.26</v>
      </c>
      <c r="Q482">
        <v>1</v>
      </c>
      <c r="S482">
        <v>3636</v>
      </c>
      <c r="T482" t="s">
        <v>73</v>
      </c>
      <c r="U482">
        <v>8.0000000000000002E-3</v>
      </c>
      <c r="V482">
        <v>0</v>
      </c>
      <c r="W482" s="6">
        <v>6.7361111111111108E-2</v>
      </c>
      <c r="X482">
        <v>0.33</v>
      </c>
      <c r="Y482">
        <v>0.28000000000000003</v>
      </c>
      <c r="Z482">
        <v>1</v>
      </c>
      <c r="AB482">
        <v>3636</v>
      </c>
      <c r="AC482" t="s">
        <v>73</v>
      </c>
      <c r="AD482">
        <v>2.4E-2</v>
      </c>
      <c r="AE482">
        <v>0</v>
      </c>
      <c r="AF482" s="6">
        <v>6.3888888888888884E-2</v>
      </c>
      <c r="AG482">
        <v>0.51</v>
      </c>
      <c r="AH482">
        <v>0.83</v>
      </c>
      <c r="AI482">
        <v>1</v>
      </c>
      <c r="AK482" s="35">
        <f t="shared" si="88"/>
        <v>3636</v>
      </c>
      <c r="AL482" s="32">
        <f t="shared" si="89"/>
        <v>7.0000000000000007E-2</v>
      </c>
      <c r="AM482" s="37">
        <f t="shared" si="90"/>
        <v>1</v>
      </c>
      <c r="AN482" s="37">
        <f t="shared" si="91"/>
        <v>1</v>
      </c>
      <c r="AO482" s="33">
        <f t="shared" si="92"/>
        <v>1</v>
      </c>
      <c r="AP482" s="36"/>
      <c r="AR482" s="31">
        <f t="shared" si="82"/>
        <v>3636</v>
      </c>
      <c r="AS482" s="32">
        <f t="shared" si="83"/>
        <v>7.0000000000000007E-2</v>
      </c>
      <c r="AT482" s="37">
        <f t="shared" si="84"/>
        <v>1</v>
      </c>
      <c r="AU482" s="37">
        <f t="shared" si="85"/>
        <v>1</v>
      </c>
      <c r="AV482" s="33">
        <f t="shared" si="86"/>
        <v>1</v>
      </c>
      <c r="AW482" s="34" t="str">
        <f t="shared" si="87"/>
        <v>C3</v>
      </c>
      <c r="AY482" s="47">
        <v>3636</v>
      </c>
      <c r="AZ482" s="42">
        <v>0.05</v>
      </c>
      <c r="BA482" s="42">
        <v>1</v>
      </c>
      <c r="BB482" s="42">
        <v>1</v>
      </c>
      <c r="BC482" s="42">
        <v>1</v>
      </c>
      <c r="BD482" s="46" t="s">
        <v>118</v>
      </c>
    </row>
    <row r="483" spans="1:56" x14ac:dyDescent="0.55000000000000004">
      <c r="A483">
        <v>3637</v>
      </c>
      <c r="B483" t="s">
        <v>73</v>
      </c>
      <c r="C483">
        <v>1.6E-2</v>
      </c>
      <c r="D483">
        <v>0</v>
      </c>
      <c r="E483" s="6">
        <v>8.6805555555555566E-2</v>
      </c>
      <c r="F483">
        <v>1.28</v>
      </c>
      <c r="G483">
        <v>0.02</v>
      </c>
      <c r="H483">
        <v>0.11</v>
      </c>
      <c r="J483">
        <v>3637</v>
      </c>
      <c r="K483" t="s">
        <v>73</v>
      </c>
      <c r="L483">
        <v>6.4000000000000001E-2</v>
      </c>
      <c r="M483">
        <v>0</v>
      </c>
      <c r="N483" s="6">
        <v>6.9444444444444434E-2</v>
      </c>
      <c r="O483">
        <v>1.96</v>
      </c>
      <c r="P483">
        <v>0.08</v>
      </c>
      <c r="Q483">
        <v>0.22</v>
      </c>
      <c r="S483">
        <v>3637</v>
      </c>
      <c r="T483" t="s">
        <v>73</v>
      </c>
      <c r="U483">
        <v>0.13600000000000001</v>
      </c>
      <c r="V483">
        <v>0</v>
      </c>
      <c r="W483" s="6">
        <v>8.6805555555555566E-2</v>
      </c>
      <c r="X483">
        <v>2.5099999999999998</v>
      </c>
      <c r="Y483">
        <v>0.16</v>
      </c>
      <c r="Z483">
        <v>0.32</v>
      </c>
      <c r="AB483">
        <v>3637</v>
      </c>
      <c r="AC483" t="s">
        <v>73</v>
      </c>
      <c r="AD483">
        <v>0.17799999999999999</v>
      </c>
      <c r="AE483">
        <v>0</v>
      </c>
      <c r="AF483" s="6">
        <v>6.5972222222222224E-2</v>
      </c>
      <c r="AG483">
        <v>2.66</v>
      </c>
      <c r="AH483">
        <v>0.21</v>
      </c>
      <c r="AI483">
        <v>0.37</v>
      </c>
      <c r="AK483" s="35">
        <f t="shared" si="88"/>
        <v>3637</v>
      </c>
      <c r="AL483" s="32">
        <f t="shared" si="89"/>
        <v>0.11</v>
      </c>
      <c r="AM483" s="37">
        <f t="shared" si="90"/>
        <v>0.22</v>
      </c>
      <c r="AN483" s="37">
        <f t="shared" si="91"/>
        <v>0.32</v>
      </c>
      <c r="AO483" s="33">
        <f t="shared" si="92"/>
        <v>0.37</v>
      </c>
      <c r="AP483" s="36"/>
      <c r="AR483" s="31">
        <f t="shared" si="82"/>
        <v>3637</v>
      </c>
      <c r="AS483" s="32">
        <f t="shared" si="83"/>
        <v>0.11</v>
      </c>
      <c r="AT483" s="37">
        <f t="shared" si="84"/>
        <v>0.22</v>
      </c>
      <c r="AU483" s="37">
        <f t="shared" si="85"/>
        <v>0.32</v>
      </c>
      <c r="AV483" s="33">
        <f t="shared" si="86"/>
        <v>0.37</v>
      </c>
      <c r="AW483" s="34" t="str">
        <f t="shared" si="87"/>
        <v>C2</v>
      </c>
      <c r="AY483" s="47">
        <v>3637</v>
      </c>
      <c r="AZ483" s="42">
        <v>0.11</v>
      </c>
      <c r="BA483" s="42">
        <v>0.25</v>
      </c>
      <c r="BB483" s="42">
        <v>0.38</v>
      </c>
      <c r="BC483" s="42">
        <v>0.43</v>
      </c>
      <c r="BD483" s="46" t="s">
        <v>116</v>
      </c>
    </row>
    <row r="484" spans="1:56" x14ac:dyDescent="0.55000000000000004">
      <c r="A484">
        <v>3638</v>
      </c>
      <c r="B484" t="s">
        <v>73</v>
      </c>
      <c r="C484">
        <v>8.0000000000000002E-3</v>
      </c>
      <c r="D484">
        <v>0</v>
      </c>
      <c r="E484" s="6">
        <v>8.6805555555555566E-2</v>
      </c>
      <c r="F484">
        <v>1.28</v>
      </c>
      <c r="G484">
        <v>0.01</v>
      </c>
      <c r="H484">
        <v>7.0000000000000007E-2</v>
      </c>
      <c r="J484">
        <v>3638</v>
      </c>
      <c r="K484" t="s">
        <v>73</v>
      </c>
      <c r="L484">
        <v>3.5000000000000003E-2</v>
      </c>
      <c r="M484">
        <v>0</v>
      </c>
      <c r="N484" s="6">
        <v>7.2916666666666671E-2</v>
      </c>
      <c r="O484">
        <v>1.82</v>
      </c>
      <c r="P484">
        <v>0.05</v>
      </c>
      <c r="Q484">
        <v>0.16</v>
      </c>
      <c r="S484">
        <v>3638</v>
      </c>
      <c r="T484" t="s">
        <v>73</v>
      </c>
      <c r="U484">
        <v>8.4000000000000005E-2</v>
      </c>
      <c r="V484">
        <v>0</v>
      </c>
      <c r="W484" s="6">
        <v>8.6805555555555566E-2</v>
      </c>
      <c r="X484">
        <v>2.34</v>
      </c>
      <c r="Y484">
        <v>0.11</v>
      </c>
      <c r="Z484">
        <v>0.24</v>
      </c>
      <c r="AB484">
        <v>3638</v>
      </c>
      <c r="AC484" t="s">
        <v>73</v>
      </c>
      <c r="AD484">
        <v>9.8000000000000004E-2</v>
      </c>
      <c r="AE484">
        <v>0</v>
      </c>
      <c r="AF484" s="6">
        <v>6.5972222222222224E-2</v>
      </c>
      <c r="AG484">
        <v>2.35</v>
      </c>
      <c r="AH484">
        <v>0.13</v>
      </c>
      <c r="AI484">
        <v>0.27</v>
      </c>
      <c r="AK484" s="35">
        <f t="shared" si="88"/>
        <v>3638</v>
      </c>
      <c r="AL484" s="32">
        <f t="shared" si="89"/>
        <v>7.0000000000000007E-2</v>
      </c>
      <c r="AM484" s="37">
        <f t="shared" si="90"/>
        <v>0.16</v>
      </c>
      <c r="AN484" s="37">
        <f t="shared" si="91"/>
        <v>0.24</v>
      </c>
      <c r="AO484" s="33">
        <f t="shared" si="92"/>
        <v>0.27</v>
      </c>
      <c r="AP484" s="36"/>
      <c r="AR484" s="31">
        <f t="shared" si="82"/>
        <v>3638</v>
      </c>
      <c r="AS484" s="32">
        <f t="shared" si="83"/>
        <v>7.0000000000000007E-2</v>
      </c>
      <c r="AT484" s="37">
        <f t="shared" si="84"/>
        <v>0.16</v>
      </c>
      <c r="AU484" s="37">
        <f t="shared" si="85"/>
        <v>0.24</v>
      </c>
      <c r="AV484" s="33">
        <f t="shared" si="86"/>
        <v>0.27</v>
      </c>
      <c r="AW484" s="34" t="str">
        <f t="shared" si="87"/>
        <v>C1</v>
      </c>
      <c r="AY484" s="47">
        <v>3638</v>
      </c>
      <c r="AZ484" s="42">
        <v>7.0000000000000007E-2</v>
      </c>
      <c r="BA484" s="42">
        <v>0.17</v>
      </c>
      <c r="BB484" s="42">
        <v>0.27</v>
      </c>
      <c r="BC484" s="42">
        <v>0.3</v>
      </c>
      <c r="BD484" s="46" t="s">
        <v>117</v>
      </c>
    </row>
    <row r="485" spans="1:56" x14ac:dyDescent="0.55000000000000004">
      <c r="A485">
        <v>3639</v>
      </c>
      <c r="B485" t="s">
        <v>73</v>
      </c>
      <c r="C485">
        <v>8.0000000000000002E-3</v>
      </c>
      <c r="D485">
        <v>0</v>
      </c>
      <c r="E485" s="6">
        <v>8.6805555555555566E-2</v>
      </c>
      <c r="F485">
        <v>1.33</v>
      </c>
      <c r="G485">
        <v>0.02</v>
      </c>
      <c r="H485">
        <v>0.1</v>
      </c>
      <c r="J485">
        <v>3639</v>
      </c>
      <c r="K485" t="s">
        <v>73</v>
      </c>
      <c r="L485">
        <v>3.5000000000000003E-2</v>
      </c>
      <c r="M485">
        <v>0</v>
      </c>
      <c r="N485" s="6">
        <v>7.2916666666666671E-2</v>
      </c>
      <c r="O485">
        <v>2.02</v>
      </c>
      <c r="P485">
        <v>0.08</v>
      </c>
      <c r="Q485">
        <v>0.2</v>
      </c>
      <c r="S485">
        <v>3639</v>
      </c>
      <c r="T485" t="s">
        <v>73</v>
      </c>
      <c r="U485">
        <v>8.4000000000000005E-2</v>
      </c>
      <c r="V485">
        <v>0</v>
      </c>
      <c r="W485" s="6">
        <v>8.6805555555555566E-2</v>
      </c>
      <c r="X485">
        <v>2.61</v>
      </c>
      <c r="Y485">
        <v>0.2</v>
      </c>
      <c r="Z485">
        <v>0.3</v>
      </c>
      <c r="AB485">
        <v>3639</v>
      </c>
      <c r="AC485" t="s">
        <v>73</v>
      </c>
      <c r="AD485">
        <v>9.8000000000000004E-2</v>
      </c>
      <c r="AE485">
        <v>0</v>
      </c>
      <c r="AF485" s="6">
        <v>6.5972222222222224E-2</v>
      </c>
      <c r="AG485">
        <v>2.73</v>
      </c>
      <c r="AH485">
        <v>0.23</v>
      </c>
      <c r="AI485">
        <v>0.33</v>
      </c>
      <c r="AK485" s="35">
        <f t="shared" si="88"/>
        <v>3639</v>
      </c>
      <c r="AL485" s="32">
        <f t="shared" si="89"/>
        <v>0.1</v>
      </c>
      <c r="AM485" s="37">
        <f t="shared" si="90"/>
        <v>0.2</v>
      </c>
      <c r="AN485" s="37">
        <f t="shared" si="91"/>
        <v>0.3</v>
      </c>
      <c r="AO485" s="33">
        <f t="shared" si="92"/>
        <v>0.33</v>
      </c>
      <c r="AP485" s="36"/>
      <c r="AR485" s="31">
        <f t="shared" si="82"/>
        <v>3639</v>
      </c>
      <c r="AS485" s="32">
        <f t="shared" si="83"/>
        <v>0.1</v>
      </c>
      <c r="AT485" s="37">
        <f t="shared" si="84"/>
        <v>0.2</v>
      </c>
      <c r="AU485" s="37">
        <f t="shared" si="85"/>
        <v>0.3</v>
      </c>
      <c r="AV485" s="33">
        <f t="shared" si="86"/>
        <v>0.33</v>
      </c>
      <c r="AW485" s="34" t="str">
        <f t="shared" si="87"/>
        <v>C1</v>
      </c>
      <c r="AY485" s="47">
        <v>3639</v>
      </c>
      <c r="AZ485" s="42">
        <v>0.1</v>
      </c>
      <c r="BA485" s="42">
        <v>0.21</v>
      </c>
      <c r="BB485" s="42">
        <v>0.33</v>
      </c>
      <c r="BC485" s="42">
        <v>0.38</v>
      </c>
      <c r="BD485" s="46" t="s">
        <v>117</v>
      </c>
    </row>
    <row r="486" spans="1:56" x14ac:dyDescent="0.55000000000000004">
      <c r="A486">
        <v>3640</v>
      </c>
      <c r="B486" t="s">
        <v>73</v>
      </c>
      <c r="C486">
        <v>2.5999999999999999E-2</v>
      </c>
      <c r="D486">
        <v>0</v>
      </c>
      <c r="E486" s="6">
        <v>8.3333333333333329E-2</v>
      </c>
      <c r="F486">
        <v>1.93</v>
      </c>
      <c r="G486">
        <v>0.03</v>
      </c>
      <c r="H486">
        <v>0.12</v>
      </c>
      <c r="J486">
        <v>3640</v>
      </c>
      <c r="K486" t="s">
        <v>73</v>
      </c>
      <c r="L486">
        <v>0.106</v>
      </c>
      <c r="M486">
        <v>0</v>
      </c>
      <c r="N486" s="6">
        <v>6.9444444444444434E-2</v>
      </c>
      <c r="O486">
        <v>2.9</v>
      </c>
      <c r="P486">
        <v>0.14000000000000001</v>
      </c>
      <c r="Q486">
        <v>0.24</v>
      </c>
      <c r="S486">
        <v>3640</v>
      </c>
      <c r="T486" t="s">
        <v>73</v>
      </c>
      <c r="U486">
        <v>0.20799999999999999</v>
      </c>
      <c r="V486">
        <v>0</v>
      </c>
      <c r="W486" s="6">
        <v>8.6805555555555566E-2</v>
      </c>
      <c r="X486">
        <v>3.49</v>
      </c>
      <c r="Y486">
        <v>0.28000000000000003</v>
      </c>
      <c r="Z486">
        <v>0.34</v>
      </c>
      <c r="AB486">
        <v>3640</v>
      </c>
      <c r="AC486" t="s">
        <v>73</v>
      </c>
      <c r="AD486">
        <v>0.28699999999999998</v>
      </c>
      <c r="AE486">
        <v>0</v>
      </c>
      <c r="AF486" s="6">
        <v>6.5972222222222224E-2</v>
      </c>
      <c r="AG486">
        <v>3.7</v>
      </c>
      <c r="AH486">
        <v>0.38</v>
      </c>
      <c r="AI486">
        <v>0.42</v>
      </c>
      <c r="AK486" s="35">
        <f t="shared" si="88"/>
        <v>3640</v>
      </c>
      <c r="AL486" s="32">
        <f t="shared" si="89"/>
        <v>0.12</v>
      </c>
      <c r="AM486" s="37">
        <f t="shared" si="90"/>
        <v>0.24</v>
      </c>
      <c r="AN486" s="37">
        <f t="shared" si="91"/>
        <v>0.34</v>
      </c>
      <c r="AO486" s="33">
        <f t="shared" si="92"/>
        <v>0.42</v>
      </c>
      <c r="AP486" s="36"/>
      <c r="AR486" s="31">
        <f t="shared" si="82"/>
        <v>3640</v>
      </c>
      <c r="AS486" s="32">
        <f t="shared" si="83"/>
        <v>0.12</v>
      </c>
      <c r="AT486" s="37">
        <f t="shared" si="84"/>
        <v>0.24</v>
      </c>
      <c r="AU486" s="37">
        <f t="shared" si="85"/>
        <v>0.34</v>
      </c>
      <c r="AV486" s="33">
        <f t="shared" si="86"/>
        <v>0.42</v>
      </c>
      <c r="AW486" s="34" t="str">
        <f t="shared" si="87"/>
        <v>C2</v>
      </c>
      <c r="AY486" s="47">
        <v>3640</v>
      </c>
      <c r="AZ486" s="42">
        <v>0.12</v>
      </c>
      <c r="BA486" s="42">
        <v>0.27</v>
      </c>
      <c r="BB486" s="42">
        <v>0.42</v>
      </c>
      <c r="BC486" s="42">
        <v>0.49</v>
      </c>
      <c r="BD486" s="46" t="s">
        <v>116</v>
      </c>
    </row>
    <row r="487" spans="1:56" x14ac:dyDescent="0.55000000000000004">
      <c r="A487">
        <v>3641</v>
      </c>
      <c r="B487" t="s">
        <v>73</v>
      </c>
      <c r="C487">
        <v>2E-3</v>
      </c>
      <c r="D487">
        <v>0</v>
      </c>
      <c r="E487" s="6">
        <v>8.6805555555555566E-2</v>
      </c>
      <c r="F487">
        <v>0.71</v>
      </c>
      <c r="G487">
        <v>0.02</v>
      </c>
      <c r="H487">
        <v>0.09</v>
      </c>
      <c r="J487">
        <v>3641</v>
      </c>
      <c r="K487" t="s">
        <v>73</v>
      </c>
      <c r="L487">
        <v>1.2E-2</v>
      </c>
      <c r="M487">
        <v>0</v>
      </c>
      <c r="N487" s="6">
        <v>7.2916666666666671E-2</v>
      </c>
      <c r="O487">
        <v>1.19</v>
      </c>
      <c r="P487">
        <v>0.08</v>
      </c>
      <c r="Q487">
        <v>0.2</v>
      </c>
      <c r="S487">
        <v>3641</v>
      </c>
      <c r="T487" t="s">
        <v>73</v>
      </c>
      <c r="U487">
        <v>3.1E-2</v>
      </c>
      <c r="V487">
        <v>0</v>
      </c>
      <c r="W487" s="6">
        <v>8.6805555555555566E-2</v>
      </c>
      <c r="X487">
        <v>1.58</v>
      </c>
      <c r="Y487">
        <v>0.22</v>
      </c>
      <c r="Z487">
        <v>0.32</v>
      </c>
      <c r="AB487">
        <v>3641</v>
      </c>
      <c r="AC487" t="s">
        <v>73</v>
      </c>
      <c r="AD487">
        <v>3.6999999999999998E-2</v>
      </c>
      <c r="AE487">
        <v>0</v>
      </c>
      <c r="AF487" s="6">
        <v>6.5972222222222224E-2</v>
      </c>
      <c r="AG487">
        <v>1.66</v>
      </c>
      <c r="AH487">
        <v>0.27</v>
      </c>
      <c r="AI487">
        <v>0.35</v>
      </c>
      <c r="AK487" s="35">
        <f t="shared" si="88"/>
        <v>3641</v>
      </c>
      <c r="AL487" s="32">
        <f t="shared" si="89"/>
        <v>0.09</v>
      </c>
      <c r="AM487" s="37">
        <f t="shared" si="90"/>
        <v>0.2</v>
      </c>
      <c r="AN487" s="37">
        <f t="shared" si="91"/>
        <v>0.32</v>
      </c>
      <c r="AO487" s="33">
        <f t="shared" si="92"/>
        <v>0.35</v>
      </c>
      <c r="AP487" s="36"/>
      <c r="AR487" s="31">
        <f t="shared" si="82"/>
        <v>3641</v>
      </c>
      <c r="AS487" s="32">
        <f t="shared" si="83"/>
        <v>0.09</v>
      </c>
      <c r="AT487" s="37">
        <f t="shared" si="84"/>
        <v>0.2</v>
      </c>
      <c r="AU487" s="37">
        <f t="shared" si="85"/>
        <v>0.32</v>
      </c>
      <c r="AV487" s="33">
        <f t="shared" si="86"/>
        <v>0.35</v>
      </c>
      <c r="AW487" s="34" t="str">
        <f t="shared" si="87"/>
        <v>C2</v>
      </c>
      <c r="AY487" s="47">
        <v>3641</v>
      </c>
      <c r="AZ487" s="42">
        <v>0.08</v>
      </c>
      <c r="BA487" s="42">
        <v>0.21</v>
      </c>
      <c r="BB487" s="42">
        <v>0.35</v>
      </c>
      <c r="BC487" s="42">
        <v>0.41</v>
      </c>
      <c r="BD487" s="46" t="s">
        <v>116</v>
      </c>
    </row>
    <row r="488" spans="1:56" x14ac:dyDescent="0.55000000000000004">
      <c r="A488">
        <v>3642</v>
      </c>
      <c r="B488" t="s">
        <v>73</v>
      </c>
      <c r="C488">
        <v>2E-3</v>
      </c>
      <c r="D488">
        <v>0</v>
      </c>
      <c r="E488" s="6">
        <v>8.6805555555555566E-2</v>
      </c>
      <c r="F488">
        <v>2.6</v>
      </c>
      <c r="G488">
        <v>0</v>
      </c>
      <c r="H488">
        <v>0.06</v>
      </c>
      <c r="J488">
        <v>3642</v>
      </c>
      <c r="K488" t="s">
        <v>73</v>
      </c>
      <c r="L488">
        <v>1.2E-2</v>
      </c>
      <c r="M488">
        <v>0</v>
      </c>
      <c r="N488" s="6">
        <v>7.2916666666666671E-2</v>
      </c>
      <c r="O488">
        <v>5.34</v>
      </c>
      <c r="P488">
        <v>0.01</v>
      </c>
      <c r="Q488">
        <v>0.15</v>
      </c>
      <c r="S488">
        <v>3642</v>
      </c>
      <c r="T488" t="s">
        <v>73</v>
      </c>
      <c r="U488">
        <v>3.1E-2</v>
      </c>
      <c r="V488">
        <v>0</v>
      </c>
      <c r="W488" s="6">
        <v>8.6805555555555566E-2</v>
      </c>
      <c r="X488">
        <v>4.09</v>
      </c>
      <c r="Y488">
        <v>0.02</v>
      </c>
      <c r="Z488">
        <v>0.31</v>
      </c>
      <c r="AB488">
        <v>3642</v>
      </c>
      <c r="AC488" t="s">
        <v>73</v>
      </c>
      <c r="AD488">
        <v>3.6999999999999998E-2</v>
      </c>
      <c r="AE488">
        <v>0</v>
      </c>
      <c r="AF488" s="6">
        <v>6.5972222222222224E-2</v>
      </c>
      <c r="AG488">
        <v>6.73</v>
      </c>
      <c r="AH488">
        <v>0.03</v>
      </c>
      <c r="AI488">
        <v>0.28000000000000003</v>
      </c>
      <c r="AK488" s="35">
        <f t="shared" si="88"/>
        <v>3642</v>
      </c>
      <c r="AL488" s="32">
        <f t="shared" si="89"/>
        <v>0.06</v>
      </c>
      <c r="AM488" s="37">
        <f t="shared" si="90"/>
        <v>0.15</v>
      </c>
      <c r="AN488" s="37">
        <f t="shared" si="91"/>
        <v>0.31</v>
      </c>
      <c r="AO488" s="33">
        <f t="shared" si="92"/>
        <v>0.28000000000000003</v>
      </c>
      <c r="AP488" s="36"/>
      <c r="AR488" s="31">
        <f t="shared" si="82"/>
        <v>3642</v>
      </c>
      <c r="AS488" s="32">
        <f t="shared" si="83"/>
        <v>0.06</v>
      </c>
      <c r="AT488" s="37">
        <f t="shared" si="84"/>
        <v>0.15</v>
      </c>
      <c r="AU488" s="37">
        <f t="shared" si="85"/>
        <v>0.31</v>
      </c>
      <c r="AV488" s="33">
        <f t="shared" si="86"/>
        <v>0.28000000000000003</v>
      </c>
      <c r="AW488" s="34" t="str">
        <f t="shared" si="87"/>
        <v>C2</v>
      </c>
      <c r="AY488" s="47">
        <v>3642</v>
      </c>
      <c r="AZ488" s="42">
        <v>0.06</v>
      </c>
      <c r="BA488" s="42">
        <v>0.15</v>
      </c>
      <c r="BB488" s="42">
        <v>0.25</v>
      </c>
      <c r="BC488" s="42">
        <v>0.3</v>
      </c>
      <c r="BD488" s="46" t="s">
        <v>116</v>
      </c>
    </row>
    <row r="489" spans="1:56" x14ac:dyDescent="0.55000000000000004">
      <c r="A489">
        <v>3643</v>
      </c>
      <c r="B489" t="s">
        <v>73</v>
      </c>
      <c r="C489">
        <v>5.0000000000000001E-3</v>
      </c>
      <c r="D489">
        <v>0</v>
      </c>
      <c r="E489" s="6">
        <v>7.4305555555555555E-2</v>
      </c>
      <c r="F489">
        <v>1.48</v>
      </c>
      <c r="G489">
        <v>0.02</v>
      </c>
      <c r="H489">
        <v>0.06</v>
      </c>
      <c r="J489">
        <v>3643</v>
      </c>
      <c r="K489" t="s">
        <v>73</v>
      </c>
      <c r="L489">
        <v>2.8000000000000001E-2</v>
      </c>
      <c r="M489">
        <v>0</v>
      </c>
      <c r="N489" s="6">
        <v>6.6666666666666666E-2</v>
      </c>
      <c r="O489">
        <v>2.34</v>
      </c>
      <c r="P489">
        <v>0.1</v>
      </c>
      <c r="Q489">
        <v>0.15</v>
      </c>
      <c r="S489">
        <v>3643</v>
      </c>
      <c r="T489" t="s">
        <v>73</v>
      </c>
      <c r="U489">
        <v>4.7E-2</v>
      </c>
      <c r="V489">
        <v>0</v>
      </c>
      <c r="W489" s="6">
        <v>8.6805555555555566E-2</v>
      </c>
      <c r="X489">
        <v>2.42</v>
      </c>
      <c r="Y489">
        <v>0.17</v>
      </c>
      <c r="Z489">
        <v>0.21</v>
      </c>
      <c r="AB489">
        <v>3643</v>
      </c>
      <c r="AC489" t="s">
        <v>73</v>
      </c>
      <c r="AD489">
        <v>7.4999999999999997E-2</v>
      </c>
      <c r="AE489">
        <v>0</v>
      </c>
      <c r="AF489" s="6">
        <v>6.5972222222222224E-2</v>
      </c>
      <c r="AG489">
        <v>3.06</v>
      </c>
      <c r="AH489">
        <v>0.28000000000000003</v>
      </c>
      <c r="AI489">
        <v>0.26</v>
      </c>
      <c r="AK489" s="35">
        <f t="shared" si="88"/>
        <v>3643</v>
      </c>
      <c r="AL489" s="32">
        <f t="shared" si="89"/>
        <v>0.06</v>
      </c>
      <c r="AM489" s="37">
        <f t="shared" si="90"/>
        <v>0.15</v>
      </c>
      <c r="AN489" s="37">
        <f t="shared" si="91"/>
        <v>0.21</v>
      </c>
      <c r="AO489" s="33">
        <f t="shared" si="92"/>
        <v>0.26</v>
      </c>
      <c r="AP489" s="36"/>
      <c r="AR489" s="31">
        <f t="shared" si="82"/>
        <v>3643</v>
      </c>
      <c r="AS489" s="32">
        <f t="shared" si="83"/>
        <v>0.06</v>
      </c>
      <c r="AT489" s="37">
        <f t="shared" si="84"/>
        <v>0.15</v>
      </c>
      <c r="AU489" s="37">
        <f t="shared" si="85"/>
        <v>0.21</v>
      </c>
      <c r="AV489" s="33">
        <f t="shared" si="86"/>
        <v>0.26</v>
      </c>
      <c r="AW489" s="34" t="str">
        <f t="shared" si="87"/>
        <v>C2</v>
      </c>
      <c r="AY489" s="47">
        <v>3643</v>
      </c>
      <c r="AZ489" s="42">
        <v>7.0000000000000007E-2</v>
      </c>
      <c r="BA489" s="42">
        <v>0.18</v>
      </c>
      <c r="BB489" s="42">
        <v>0.27</v>
      </c>
      <c r="BC489" s="42">
        <v>0.31</v>
      </c>
      <c r="BD489" s="46" t="s">
        <v>116</v>
      </c>
    </row>
    <row r="490" spans="1:56" x14ac:dyDescent="0.55000000000000004">
      <c r="A490">
        <v>3644</v>
      </c>
      <c r="B490" t="s">
        <v>73</v>
      </c>
      <c r="C490">
        <v>5.0000000000000001E-3</v>
      </c>
      <c r="D490">
        <v>0</v>
      </c>
      <c r="E490" s="6">
        <v>7.3611111111111113E-2</v>
      </c>
      <c r="F490">
        <v>0.89</v>
      </c>
      <c r="G490">
        <v>0.02</v>
      </c>
      <c r="H490">
        <v>0.09</v>
      </c>
      <c r="J490">
        <v>3644</v>
      </c>
      <c r="K490" t="s">
        <v>73</v>
      </c>
      <c r="L490">
        <v>2.3E-2</v>
      </c>
      <c r="M490">
        <v>0</v>
      </c>
      <c r="N490" s="6">
        <v>6.5972222222222224E-2</v>
      </c>
      <c r="O490">
        <v>1.4</v>
      </c>
      <c r="P490">
        <v>0.08</v>
      </c>
      <c r="Q490">
        <v>0.19</v>
      </c>
      <c r="S490">
        <v>3644</v>
      </c>
      <c r="T490" t="s">
        <v>73</v>
      </c>
      <c r="U490">
        <v>2.7E-2</v>
      </c>
      <c r="V490">
        <v>0</v>
      </c>
      <c r="W490" s="6">
        <v>8.6805555555555566E-2</v>
      </c>
      <c r="X490">
        <v>1.48</v>
      </c>
      <c r="Y490">
        <v>0.09</v>
      </c>
      <c r="Z490">
        <v>0.21</v>
      </c>
      <c r="AB490">
        <v>3644</v>
      </c>
      <c r="AC490" t="s">
        <v>73</v>
      </c>
      <c r="AD490">
        <v>5.8000000000000003E-2</v>
      </c>
      <c r="AE490">
        <v>0</v>
      </c>
      <c r="AF490" s="6">
        <v>6.3194444444444442E-2</v>
      </c>
      <c r="AG490">
        <v>1.83</v>
      </c>
      <c r="AH490">
        <v>0.2</v>
      </c>
      <c r="AI490">
        <v>0.3</v>
      </c>
      <c r="AK490" s="35">
        <f t="shared" si="88"/>
        <v>3644</v>
      </c>
      <c r="AL490" s="32">
        <f t="shared" si="89"/>
        <v>0.09</v>
      </c>
      <c r="AM490" s="37">
        <f t="shared" si="90"/>
        <v>0.19</v>
      </c>
      <c r="AN490" s="37">
        <f t="shared" si="91"/>
        <v>0.21</v>
      </c>
      <c r="AO490" s="33">
        <f t="shared" si="92"/>
        <v>0.3</v>
      </c>
      <c r="AP490" s="36"/>
      <c r="AR490" s="31">
        <f t="shared" si="82"/>
        <v>3644</v>
      </c>
      <c r="AS490" s="32">
        <f t="shared" si="83"/>
        <v>0.09</v>
      </c>
      <c r="AT490" s="37">
        <f t="shared" si="84"/>
        <v>0.19</v>
      </c>
      <c r="AU490" s="37">
        <f t="shared" si="85"/>
        <v>0.21</v>
      </c>
      <c r="AV490" s="33">
        <f t="shared" si="86"/>
        <v>0.3</v>
      </c>
      <c r="AW490" s="34" t="str">
        <f t="shared" si="87"/>
        <v>C2</v>
      </c>
      <c r="AY490" s="47">
        <v>3644</v>
      </c>
      <c r="AZ490" s="42">
        <v>0.1</v>
      </c>
      <c r="BA490" s="42">
        <v>0.22</v>
      </c>
      <c r="BB490" s="42">
        <v>0.32</v>
      </c>
      <c r="BC490" s="42">
        <v>0.36</v>
      </c>
      <c r="BD490" s="46" t="s">
        <v>116</v>
      </c>
    </row>
    <row r="491" spans="1:56" x14ac:dyDescent="0.55000000000000004">
      <c r="A491">
        <v>3645</v>
      </c>
      <c r="B491" t="s">
        <v>73</v>
      </c>
      <c r="C491">
        <v>2E-3</v>
      </c>
      <c r="D491">
        <v>0</v>
      </c>
      <c r="E491" s="6">
        <v>7.2916666666666671E-2</v>
      </c>
      <c r="F491">
        <v>0.74</v>
      </c>
      <c r="G491">
        <v>0.01</v>
      </c>
      <c r="H491">
        <v>0.06</v>
      </c>
      <c r="J491">
        <v>3645</v>
      </c>
      <c r="K491" t="s">
        <v>73</v>
      </c>
      <c r="L491">
        <v>0.01</v>
      </c>
      <c r="M491">
        <v>0</v>
      </c>
      <c r="N491" s="6">
        <v>6.5972222222222224E-2</v>
      </c>
      <c r="O491">
        <v>1.19</v>
      </c>
      <c r="P491">
        <v>0.03</v>
      </c>
      <c r="Q491">
        <v>0.12</v>
      </c>
      <c r="S491">
        <v>3645</v>
      </c>
      <c r="T491" t="s">
        <v>73</v>
      </c>
      <c r="U491">
        <v>1.2E-2</v>
      </c>
      <c r="V491">
        <v>0</v>
      </c>
      <c r="W491" s="6">
        <v>8.6805555555555566E-2</v>
      </c>
      <c r="X491">
        <v>1.23</v>
      </c>
      <c r="Y491">
        <v>0.03</v>
      </c>
      <c r="Z491">
        <v>0.13</v>
      </c>
      <c r="AB491">
        <v>3645</v>
      </c>
      <c r="AC491" t="s">
        <v>73</v>
      </c>
      <c r="AD491">
        <v>2.5999999999999999E-2</v>
      </c>
      <c r="AE491">
        <v>0</v>
      </c>
      <c r="AF491" s="6">
        <v>6.25E-2</v>
      </c>
      <c r="AG491">
        <v>1.57</v>
      </c>
      <c r="AH491">
        <v>0.08</v>
      </c>
      <c r="AI491">
        <v>0.19</v>
      </c>
      <c r="AK491" s="35">
        <f t="shared" si="88"/>
        <v>3645</v>
      </c>
      <c r="AL491" s="32">
        <f t="shared" si="89"/>
        <v>0.06</v>
      </c>
      <c r="AM491" s="37">
        <f t="shared" si="90"/>
        <v>0.12</v>
      </c>
      <c r="AN491" s="37">
        <f t="shared" si="91"/>
        <v>0.13</v>
      </c>
      <c r="AO491" s="33">
        <f t="shared" si="92"/>
        <v>0.19</v>
      </c>
      <c r="AP491" s="36"/>
      <c r="AR491" s="31">
        <f t="shared" si="82"/>
        <v>3645</v>
      </c>
      <c r="AS491" s="32">
        <f t="shared" si="83"/>
        <v>0.06</v>
      </c>
      <c r="AT491" s="37">
        <f t="shared" si="84"/>
        <v>0.12</v>
      </c>
      <c r="AU491" s="37">
        <f t="shared" si="85"/>
        <v>0.13</v>
      </c>
      <c r="AV491" s="33">
        <f t="shared" si="86"/>
        <v>0.19</v>
      </c>
      <c r="AW491" s="34" t="str">
        <f t="shared" si="87"/>
        <v>C2</v>
      </c>
      <c r="AY491" s="47">
        <v>3645</v>
      </c>
      <c r="AZ491" s="42">
        <v>0.06</v>
      </c>
      <c r="BA491" s="42">
        <v>0.14000000000000001</v>
      </c>
      <c r="BB491" s="42">
        <v>0.19</v>
      </c>
      <c r="BC491" s="42">
        <v>0.21</v>
      </c>
      <c r="BD491" s="46" t="s">
        <v>116</v>
      </c>
    </row>
    <row r="492" spans="1:56" x14ac:dyDescent="0.55000000000000004">
      <c r="A492">
        <v>3646</v>
      </c>
      <c r="B492" t="s">
        <v>73</v>
      </c>
      <c r="C492">
        <v>4.5999999999999999E-2</v>
      </c>
      <c r="D492">
        <v>0</v>
      </c>
      <c r="E492" s="6">
        <v>7.6388888888888895E-2</v>
      </c>
      <c r="F492">
        <v>3.02</v>
      </c>
      <c r="G492">
        <v>0.01</v>
      </c>
      <c r="H492">
        <v>7.0000000000000007E-2</v>
      </c>
      <c r="J492">
        <v>3646</v>
      </c>
      <c r="K492" t="s">
        <v>73</v>
      </c>
      <c r="L492">
        <v>0.16800000000000001</v>
      </c>
      <c r="M492">
        <v>0</v>
      </c>
      <c r="N492" s="6">
        <v>6.5972222222222224E-2</v>
      </c>
      <c r="O492">
        <v>4.4000000000000004</v>
      </c>
      <c r="P492">
        <v>0.04</v>
      </c>
      <c r="Q492">
        <v>0.13</v>
      </c>
      <c r="S492">
        <v>3646</v>
      </c>
      <c r="T492" t="s">
        <v>73</v>
      </c>
      <c r="U492">
        <v>0.254</v>
      </c>
      <c r="V492">
        <v>0</v>
      </c>
      <c r="W492" s="6">
        <v>8.6805555555555566E-2</v>
      </c>
      <c r="X492">
        <v>4.9400000000000004</v>
      </c>
      <c r="Y492">
        <v>0.05</v>
      </c>
      <c r="Z492">
        <v>0.16</v>
      </c>
      <c r="AB492">
        <v>3646</v>
      </c>
      <c r="AC492" t="s">
        <v>73</v>
      </c>
      <c r="AD492">
        <v>0.40300000000000002</v>
      </c>
      <c r="AE492">
        <v>0</v>
      </c>
      <c r="AF492" s="6">
        <v>6.5972222222222224E-2</v>
      </c>
      <c r="AG492">
        <v>5.64</v>
      </c>
      <c r="AH492">
        <v>0.09</v>
      </c>
      <c r="AI492">
        <v>0.2</v>
      </c>
      <c r="AK492" s="35">
        <f t="shared" si="88"/>
        <v>3646</v>
      </c>
      <c r="AL492" s="32">
        <f t="shared" si="89"/>
        <v>7.0000000000000007E-2</v>
      </c>
      <c r="AM492" s="37">
        <f t="shared" si="90"/>
        <v>0.13</v>
      </c>
      <c r="AN492" s="37">
        <f t="shared" si="91"/>
        <v>0.16</v>
      </c>
      <c r="AO492" s="33">
        <f t="shared" si="92"/>
        <v>0.2</v>
      </c>
      <c r="AP492" s="36"/>
      <c r="AR492" s="31">
        <f t="shared" si="82"/>
        <v>3646</v>
      </c>
      <c r="AS492" s="32">
        <f t="shared" si="83"/>
        <v>7.0000000000000007E-2</v>
      </c>
      <c r="AT492" s="37">
        <f t="shared" si="84"/>
        <v>0.13</v>
      </c>
      <c r="AU492" s="37">
        <f t="shared" si="85"/>
        <v>0.16</v>
      </c>
      <c r="AV492" s="33">
        <f t="shared" si="86"/>
        <v>0.2</v>
      </c>
      <c r="AW492" s="34" t="str">
        <f t="shared" si="87"/>
        <v>C2</v>
      </c>
      <c r="AY492" s="47">
        <v>3646</v>
      </c>
      <c r="AZ492" s="42">
        <v>7.0000000000000007E-2</v>
      </c>
      <c r="BA492" s="42">
        <v>0.15</v>
      </c>
      <c r="BB492" s="42">
        <v>0.2</v>
      </c>
      <c r="BC492" s="42">
        <v>0.23</v>
      </c>
      <c r="BD492" s="46" t="s">
        <v>116</v>
      </c>
    </row>
    <row r="493" spans="1:56" x14ac:dyDescent="0.55000000000000004">
      <c r="A493">
        <v>3647</v>
      </c>
      <c r="B493" t="s">
        <v>73</v>
      </c>
      <c r="C493">
        <v>6.0000000000000001E-3</v>
      </c>
      <c r="D493">
        <v>0</v>
      </c>
      <c r="E493" s="6">
        <v>8.3333333333333329E-2</v>
      </c>
      <c r="F493">
        <v>0.77</v>
      </c>
      <c r="G493">
        <v>0</v>
      </c>
      <c r="H493">
        <v>0.05</v>
      </c>
      <c r="J493">
        <v>3647</v>
      </c>
      <c r="K493" t="s">
        <v>73</v>
      </c>
      <c r="L493">
        <v>2.3E-2</v>
      </c>
      <c r="M493">
        <v>0</v>
      </c>
      <c r="N493" s="6">
        <v>6.9444444444444434E-2</v>
      </c>
      <c r="O493">
        <v>1.18</v>
      </c>
      <c r="P493">
        <v>0.01</v>
      </c>
      <c r="Q493">
        <v>0.08</v>
      </c>
      <c r="S493">
        <v>3647</v>
      </c>
      <c r="T493" t="s">
        <v>73</v>
      </c>
      <c r="U493">
        <v>4.3999999999999997E-2</v>
      </c>
      <c r="V493">
        <v>0</v>
      </c>
      <c r="W493" s="6">
        <v>8.6805555555555566E-2</v>
      </c>
      <c r="X493">
        <v>1.53</v>
      </c>
      <c r="Y493">
        <v>0.01</v>
      </c>
      <c r="Z493">
        <v>0.11</v>
      </c>
      <c r="AB493">
        <v>3647</v>
      </c>
      <c r="AC493" t="s">
        <v>73</v>
      </c>
      <c r="AD493">
        <v>6.0999999999999999E-2</v>
      </c>
      <c r="AE493">
        <v>0</v>
      </c>
      <c r="AF493" s="6">
        <v>6.5972222222222224E-2</v>
      </c>
      <c r="AG493">
        <v>1.59</v>
      </c>
      <c r="AH493">
        <v>0.01</v>
      </c>
      <c r="AI493">
        <v>0.13</v>
      </c>
      <c r="AK493" s="35">
        <f t="shared" si="88"/>
        <v>3647</v>
      </c>
      <c r="AL493" s="32">
        <f t="shared" si="89"/>
        <v>0.05</v>
      </c>
      <c r="AM493" s="37">
        <f t="shared" si="90"/>
        <v>0.08</v>
      </c>
      <c r="AN493" s="37">
        <f t="shared" si="91"/>
        <v>0.11</v>
      </c>
      <c r="AO493" s="33">
        <f t="shared" si="92"/>
        <v>0.13</v>
      </c>
      <c r="AP493" s="36"/>
      <c r="AR493" s="31">
        <f t="shared" si="82"/>
        <v>3647</v>
      </c>
      <c r="AS493" s="32">
        <f t="shared" si="83"/>
        <v>0.05</v>
      </c>
      <c r="AT493" s="37">
        <f t="shared" si="84"/>
        <v>0.08</v>
      </c>
      <c r="AU493" s="37">
        <f t="shared" si="85"/>
        <v>0.11</v>
      </c>
      <c r="AV493" s="33">
        <f t="shared" si="86"/>
        <v>0.13</v>
      </c>
      <c r="AW493" s="34" t="str">
        <f t="shared" si="87"/>
        <v>C2</v>
      </c>
      <c r="AY493" s="47">
        <v>3647</v>
      </c>
      <c r="AZ493" s="42">
        <v>0.05</v>
      </c>
      <c r="BA493" s="42">
        <v>0.09</v>
      </c>
      <c r="BB493" s="42">
        <v>0.13</v>
      </c>
      <c r="BC493" s="42">
        <v>0.15</v>
      </c>
      <c r="BD493" s="46" t="s">
        <v>116</v>
      </c>
    </row>
    <row r="494" spans="1:56" x14ac:dyDescent="0.55000000000000004">
      <c r="A494">
        <v>3648</v>
      </c>
      <c r="B494" t="s">
        <v>73</v>
      </c>
      <c r="C494">
        <v>4.8000000000000001E-2</v>
      </c>
      <c r="D494">
        <v>0</v>
      </c>
      <c r="E494" s="6">
        <v>7.6388888888888895E-2</v>
      </c>
      <c r="F494">
        <v>3.09</v>
      </c>
      <c r="G494">
        <v>0.02</v>
      </c>
      <c r="H494">
        <v>0.1</v>
      </c>
      <c r="J494">
        <v>3648</v>
      </c>
      <c r="K494" t="s">
        <v>73</v>
      </c>
      <c r="L494">
        <v>0.17799999999999999</v>
      </c>
      <c r="M494">
        <v>0</v>
      </c>
      <c r="N494" s="6">
        <v>6.5972222222222224E-2</v>
      </c>
      <c r="O494">
        <v>4.55</v>
      </c>
      <c r="P494">
        <v>0.08</v>
      </c>
      <c r="Q494">
        <v>0.2</v>
      </c>
      <c r="S494">
        <v>3648</v>
      </c>
      <c r="T494" t="s">
        <v>73</v>
      </c>
      <c r="U494">
        <v>0.27400000000000002</v>
      </c>
      <c r="V494">
        <v>0</v>
      </c>
      <c r="W494" s="6">
        <v>8.6805555555555566E-2</v>
      </c>
      <c r="X494">
        <v>5.17</v>
      </c>
      <c r="Y494">
        <v>0.13</v>
      </c>
      <c r="Z494">
        <v>0.24</v>
      </c>
      <c r="AB494">
        <v>3648</v>
      </c>
      <c r="AC494" t="s">
        <v>73</v>
      </c>
      <c r="AD494">
        <v>0.433</v>
      </c>
      <c r="AE494">
        <v>0</v>
      </c>
      <c r="AF494" s="6">
        <v>6.5972222222222224E-2</v>
      </c>
      <c r="AG494">
        <v>5.89</v>
      </c>
      <c r="AH494">
        <v>0.2</v>
      </c>
      <c r="AI494">
        <v>0.31</v>
      </c>
      <c r="AK494" s="35">
        <f t="shared" si="88"/>
        <v>3648</v>
      </c>
      <c r="AL494" s="32">
        <f t="shared" si="89"/>
        <v>0.1</v>
      </c>
      <c r="AM494" s="37">
        <f t="shared" si="90"/>
        <v>0.2</v>
      </c>
      <c r="AN494" s="37">
        <f t="shared" si="91"/>
        <v>0.24</v>
      </c>
      <c r="AO494" s="33">
        <f t="shared" si="92"/>
        <v>0.31</v>
      </c>
      <c r="AP494" s="36"/>
      <c r="AR494" s="31">
        <f t="shared" si="82"/>
        <v>3648</v>
      </c>
      <c r="AS494" s="32">
        <f t="shared" si="83"/>
        <v>0.1</v>
      </c>
      <c r="AT494" s="37">
        <f t="shared" si="84"/>
        <v>0.2</v>
      </c>
      <c r="AU494" s="37">
        <f t="shared" si="85"/>
        <v>0.24</v>
      </c>
      <c r="AV494" s="33">
        <f t="shared" si="86"/>
        <v>0.31</v>
      </c>
      <c r="AW494" s="34" t="str">
        <f t="shared" si="87"/>
        <v>C2</v>
      </c>
      <c r="AY494" s="47">
        <v>3648</v>
      </c>
      <c r="AZ494" s="42">
        <v>0.11</v>
      </c>
      <c r="BA494" s="42">
        <v>0.22</v>
      </c>
      <c r="BB494" s="42">
        <v>0.31</v>
      </c>
      <c r="BC494" s="42">
        <v>0.35</v>
      </c>
      <c r="BD494" s="46" t="s">
        <v>116</v>
      </c>
    </row>
    <row r="495" spans="1:56" x14ac:dyDescent="0.55000000000000004">
      <c r="A495">
        <v>3649</v>
      </c>
      <c r="B495" t="s">
        <v>73</v>
      </c>
      <c r="C495">
        <v>6.0000000000000001E-3</v>
      </c>
      <c r="D495">
        <v>0</v>
      </c>
      <c r="E495" s="6">
        <v>7.013888888888889E-2</v>
      </c>
      <c r="F495">
        <v>1.21</v>
      </c>
      <c r="G495">
        <v>0.28000000000000003</v>
      </c>
      <c r="H495">
        <v>0.22</v>
      </c>
      <c r="J495">
        <v>3649</v>
      </c>
      <c r="K495" t="s">
        <v>73</v>
      </c>
      <c r="L495">
        <v>2.1999999999999999E-2</v>
      </c>
      <c r="M495">
        <v>0</v>
      </c>
      <c r="N495" s="6">
        <v>6.5972222222222224E-2</v>
      </c>
      <c r="O495">
        <v>1.61</v>
      </c>
      <c r="P495">
        <v>0.98</v>
      </c>
      <c r="Q495">
        <v>0.45</v>
      </c>
      <c r="S495">
        <v>3649</v>
      </c>
      <c r="T495" t="s">
        <v>73</v>
      </c>
      <c r="U495">
        <v>2.4E-2</v>
      </c>
      <c r="V495">
        <v>0</v>
      </c>
      <c r="W495" s="6">
        <v>8.6805555555555566E-2</v>
      </c>
      <c r="X495">
        <v>1.61</v>
      </c>
      <c r="Y495">
        <v>1.08</v>
      </c>
      <c r="Z495">
        <v>0.49</v>
      </c>
      <c r="AB495">
        <v>3649</v>
      </c>
      <c r="AC495" t="s">
        <v>73</v>
      </c>
      <c r="AD495">
        <v>3.3000000000000002E-2</v>
      </c>
      <c r="AE495">
        <v>0</v>
      </c>
      <c r="AF495" s="6">
        <v>6.25E-2</v>
      </c>
      <c r="AG495">
        <v>1.91</v>
      </c>
      <c r="AH495">
        <v>1.48</v>
      </c>
      <c r="AI495">
        <v>0.54</v>
      </c>
      <c r="AK495" s="35">
        <f t="shared" si="88"/>
        <v>3649</v>
      </c>
      <c r="AL495" s="32">
        <f t="shared" si="89"/>
        <v>0.22</v>
      </c>
      <c r="AM495" s="37">
        <f t="shared" si="90"/>
        <v>0.45</v>
      </c>
      <c r="AN495" s="37">
        <f t="shared" si="91"/>
        <v>0.49</v>
      </c>
      <c r="AO495" s="33">
        <f t="shared" si="92"/>
        <v>0.54</v>
      </c>
      <c r="AP495" s="36"/>
      <c r="AR495" s="31">
        <f t="shared" si="82"/>
        <v>3649</v>
      </c>
      <c r="AS495" s="32">
        <f t="shared" si="83"/>
        <v>0.22</v>
      </c>
      <c r="AT495" s="37">
        <f t="shared" si="84"/>
        <v>0.45</v>
      </c>
      <c r="AU495" s="37">
        <f t="shared" si="85"/>
        <v>0.49</v>
      </c>
      <c r="AV495" s="33">
        <f t="shared" si="86"/>
        <v>0.54</v>
      </c>
      <c r="AW495" s="34" t="str">
        <f t="shared" si="87"/>
        <v>C2</v>
      </c>
      <c r="AY495" s="47">
        <v>3649</v>
      </c>
      <c r="AZ495" s="42">
        <v>0.24</v>
      </c>
      <c r="BA495" s="42">
        <v>0.54</v>
      </c>
      <c r="BB495" s="42">
        <v>0.55000000000000004</v>
      </c>
      <c r="BC495" s="42">
        <v>0.55000000000000004</v>
      </c>
      <c r="BD495" s="46" t="s">
        <v>116</v>
      </c>
    </row>
    <row r="496" spans="1:56" x14ac:dyDescent="0.55000000000000004">
      <c r="A496">
        <v>3650</v>
      </c>
      <c r="B496" t="s">
        <v>73</v>
      </c>
      <c r="C496">
        <v>0</v>
      </c>
      <c r="D496">
        <v>0</v>
      </c>
      <c r="E496" s="6">
        <v>0</v>
      </c>
      <c r="F496">
        <v>0</v>
      </c>
      <c r="G496">
        <v>0</v>
      </c>
      <c r="H496">
        <v>0.16</v>
      </c>
      <c r="J496">
        <v>3650</v>
      </c>
      <c r="K496" t="s">
        <v>73</v>
      </c>
      <c r="L496">
        <v>0</v>
      </c>
      <c r="M496">
        <v>0</v>
      </c>
      <c r="N496" s="6">
        <v>0</v>
      </c>
      <c r="O496">
        <v>0</v>
      </c>
      <c r="P496">
        <v>0</v>
      </c>
      <c r="Q496">
        <v>0.37</v>
      </c>
      <c r="S496">
        <v>3650</v>
      </c>
      <c r="T496" t="s">
        <v>73</v>
      </c>
      <c r="U496">
        <v>0</v>
      </c>
      <c r="V496">
        <v>0</v>
      </c>
      <c r="W496" s="6">
        <v>0</v>
      </c>
      <c r="X496">
        <v>0</v>
      </c>
      <c r="Y496">
        <v>0</v>
      </c>
      <c r="Z496">
        <v>0.4</v>
      </c>
      <c r="AB496">
        <v>3650</v>
      </c>
      <c r="AC496" t="s">
        <v>73</v>
      </c>
      <c r="AD496">
        <v>1.4999999999999999E-2</v>
      </c>
      <c r="AE496">
        <v>0</v>
      </c>
      <c r="AF496" s="6">
        <v>6.25E-2</v>
      </c>
      <c r="AG496">
        <v>0.59</v>
      </c>
      <c r="AH496">
        <v>0.66</v>
      </c>
      <c r="AI496">
        <v>0.76</v>
      </c>
      <c r="AK496" s="35">
        <f t="shared" si="88"/>
        <v>3650</v>
      </c>
      <c r="AL496" s="32">
        <f t="shared" si="89"/>
        <v>0.16</v>
      </c>
      <c r="AM496" s="37">
        <f t="shared" si="90"/>
        <v>0.37</v>
      </c>
      <c r="AN496" s="37">
        <f t="shared" si="91"/>
        <v>0.4</v>
      </c>
      <c r="AO496" s="33">
        <f t="shared" si="92"/>
        <v>0.76</v>
      </c>
      <c r="AP496" s="36"/>
      <c r="AR496" s="31">
        <f t="shared" si="82"/>
        <v>3650</v>
      </c>
      <c r="AS496" s="32">
        <f t="shared" si="83"/>
        <v>0.16</v>
      </c>
      <c r="AT496" s="37">
        <f t="shared" si="84"/>
        <v>0.37</v>
      </c>
      <c r="AU496" s="37">
        <f t="shared" si="85"/>
        <v>0.4</v>
      </c>
      <c r="AV496" s="33">
        <f t="shared" si="86"/>
        <v>0.76</v>
      </c>
      <c r="AW496" s="34" t="str">
        <f t="shared" si="87"/>
        <v>C2</v>
      </c>
      <c r="AY496" s="47">
        <v>3650</v>
      </c>
      <c r="AZ496" s="42">
        <v>0.18</v>
      </c>
      <c r="BA496" s="42">
        <v>0.57999999999999996</v>
      </c>
      <c r="BB496" s="42">
        <v>0.79</v>
      </c>
      <c r="BC496" s="42">
        <v>0.84</v>
      </c>
      <c r="BD496" s="46" t="s">
        <v>116</v>
      </c>
    </row>
    <row r="497" spans="1:56" x14ac:dyDescent="0.55000000000000004">
      <c r="A497">
        <v>3651</v>
      </c>
      <c r="B497" t="s">
        <v>73</v>
      </c>
      <c r="C497">
        <v>0</v>
      </c>
      <c r="D497">
        <v>0</v>
      </c>
      <c r="E497" s="6">
        <v>0</v>
      </c>
      <c r="F497">
        <v>0</v>
      </c>
      <c r="G497">
        <v>0</v>
      </c>
      <c r="H497">
        <v>0</v>
      </c>
      <c r="J497">
        <v>3651</v>
      </c>
      <c r="K497" t="s">
        <v>73</v>
      </c>
      <c r="L497">
        <v>0</v>
      </c>
      <c r="M497">
        <v>0</v>
      </c>
      <c r="N497" s="6">
        <v>0</v>
      </c>
      <c r="O497">
        <v>0</v>
      </c>
      <c r="P497">
        <v>0</v>
      </c>
      <c r="Q497">
        <v>0</v>
      </c>
      <c r="S497">
        <v>3651</v>
      </c>
      <c r="T497" t="s">
        <v>73</v>
      </c>
      <c r="U497">
        <v>0</v>
      </c>
      <c r="V497">
        <v>0</v>
      </c>
      <c r="W497" s="6">
        <v>0</v>
      </c>
      <c r="X497">
        <v>0</v>
      </c>
      <c r="Y497">
        <v>0</v>
      </c>
      <c r="Z497">
        <v>0</v>
      </c>
      <c r="AB497">
        <v>3651</v>
      </c>
      <c r="AC497" t="s">
        <v>73</v>
      </c>
      <c r="AD497">
        <v>1.4999999999999999E-2</v>
      </c>
      <c r="AE497">
        <v>0</v>
      </c>
      <c r="AF497" s="6">
        <v>6.25E-2</v>
      </c>
      <c r="AG497">
        <v>1.84</v>
      </c>
      <c r="AH497">
        <v>7.0000000000000007E-2</v>
      </c>
      <c r="AI497">
        <v>0.17</v>
      </c>
      <c r="AK497" s="35">
        <f t="shared" si="88"/>
        <v>3651</v>
      </c>
      <c r="AL497" s="32">
        <f t="shared" si="89"/>
        <v>0</v>
      </c>
      <c r="AM497" s="37">
        <f t="shared" si="90"/>
        <v>0</v>
      </c>
      <c r="AN497" s="37">
        <f t="shared" si="91"/>
        <v>0</v>
      </c>
      <c r="AO497" s="33">
        <f t="shared" si="92"/>
        <v>0.17</v>
      </c>
      <c r="AP497" s="36"/>
      <c r="AR497" s="31">
        <f t="shared" si="82"/>
        <v>3651</v>
      </c>
      <c r="AS497" s="32">
        <f t="shared" si="83"/>
        <v>0</v>
      </c>
      <c r="AT497" s="37">
        <f t="shared" si="84"/>
        <v>0</v>
      </c>
      <c r="AU497" s="37">
        <f t="shared" si="85"/>
        <v>0</v>
      </c>
      <c r="AV497" s="33">
        <f t="shared" si="86"/>
        <v>0.17</v>
      </c>
      <c r="AW497" s="34" t="str">
        <f t="shared" si="87"/>
        <v>C2</v>
      </c>
      <c r="AY497" s="47">
        <v>3651</v>
      </c>
      <c r="AZ497" s="42">
        <v>0</v>
      </c>
      <c r="BA497" s="42">
        <v>0.05</v>
      </c>
      <c r="BB497" s="42">
        <v>0.19</v>
      </c>
      <c r="BC497" s="42">
        <v>0.22</v>
      </c>
      <c r="BD497" s="46" t="s">
        <v>116</v>
      </c>
    </row>
    <row r="498" spans="1:56" x14ac:dyDescent="0.55000000000000004">
      <c r="A498">
        <v>3652</v>
      </c>
      <c r="B498" t="s">
        <v>73</v>
      </c>
      <c r="C498">
        <v>1.4999999999999999E-2</v>
      </c>
      <c r="D498">
        <v>0</v>
      </c>
      <c r="E498" s="6">
        <v>7.2916666666666671E-2</v>
      </c>
      <c r="F498">
        <v>1.83</v>
      </c>
      <c r="G498">
        <v>0.06</v>
      </c>
      <c r="H498">
        <v>0.17</v>
      </c>
      <c r="J498">
        <v>3652</v>
      </c>
      <c r="K498" t="s">
        <v>73</v>
      </c>
      <c r="L498">
        <v>5.1999999999999998E-2</v>
      </c>
      <c r="M498">
        <v>0</v>
      </c>
      <c r="N498" s="6">
        <v>6.5972222222222224E-2</v>
      </c>
      <c r="O498">
        <v>2.63</v>
      </c>
      <c r="P498">
        <v>0.23</v>
      </c>
      <c r="Q498">
        <v>0.32</v>
      </c>
      <c r="S498">
        <v>3652</v>
      </c>
      <c r="T498" t="s">
        <v>73</v>
      </c>
      <c r="U498">
        <v>6.4000000000000001E-2</v>
      </c>
      <c r="V498">
        <v>0</v>
      </c>
      <c r="W498" s="6">
        <v>8.6805555555555566E-2</v>
      </c>
      <c r="X498">
        <v>2.79</v>
      </c>
      <c r="Y498">
        <v>0.28000000000000003</v>
      </c>
      <c r="Z498">
        <v>0.36</v>
      </c>
      <c r="AB498">
        <v>3652</v>
      </c>
      <c r="AC498" t="s">
        <v>73</v>
      </c>
      <c r="AD498">
        <v>0.115</v>
      </c>
      <c r="AE498">
        <v>0</v>
      </c>
      <c r="AF498" s="6">
        <v>6.5972222222222224E-2</v>
      </c>
      <c r="AG498">
        <v>3.25</v>
      </c>
      <c r="AH498">
        <v>0.5</v>
      </c>
      <c r="AI498">
        <v>0.5</v>
      </c>
      <c r="AK498" s="35">
        <f t="shared" si="88"/>
        <v>3652</v>
      </c>
      <c r="AL498" s="32">
        <f t="shared" si="89"/>
        <v>0.17</v>
      </c>
      <c r="AM498" s="37">
        <f t="shared" si="90"/>
        <v>0.32</v>
      </c>
      <c r="AN498" s="37">
        <f t="shared" si="91"/>
        <v>0.36</v>
      </c>
      <c r="AO498" s="33">
        <f t="shared" si="92"/>
        <v>0.5</v>
      </c>
      <c r="AP498" s="36"/>
      <c r="AR498" s="31">
        <f t="shared" ref="AR498:AR561" si="93">AK498</f>
        <v>3652</v>
      </c>
      <c r="AS498" s="32">
        <f t="shared" ref="AS498:AS561" si="94">AL498</f>
        <v>0.17</v>
      </c>
      <c r="AT498" s="37">
        <f t="shared" ref="AT498:AT561" si="95">AM498</f>
        <v>0.32</v>
      </c>
      <c r="AU498" s="37">
        <f t="shared" ref="AU498:AU561" si="96">AN498</f>
        <v>0.36</v>
      </c>
      <c r="AV498" s="33">
        <f t="shared" ref="AV498:AV561" si="97">AO498</f>
        <v>0.5</v>
      </c>
      <c r="AW498" s="34" t="str">
        <f t="shared" ref="AW498:AW561" si="98">VLOOKUP(AR498,$AY$19:$BD$632,6,0)</f>
        <v>C2</v>
      </c>
      <c r="AY498" s="47">
        <v>3652</v>
      </c>
      <c r="AZ498" s="42">
        <v>0.18</v>
      </c>
      <c r="BA498" s="42">
        <v>0.37</v>
      </c>
      <c r="BB498" s="42">
        <v>0.52</v>
      </c>
      <c r="BC498" s="42">
        <v>0.57999999999999996</v>
      </c>
      <c r="BD498" s="46" t="s">
        <v>116</v>
      </c>
    </row>
    <row r="499" spans="1:56" x14ac:dyDescent="0.55000000000000004">
      <c r="A499">
        <v>3653</v>
      </c>
      <c r="B499" t="s">
        <v>73</v>
      </c>
      <c r="C499">
        <v>0.02</v>
      </c>
      <c r="D499">
        <v>0</v>
      </c>
      <c r="E499" s="6">
        <v>7.2916666666666671E-2</v>
      </c>
      <c r="F499">
        <v>4.21</v>
      </c>
      <c r="G499">
        <v>0.06</v>
      </c>
      <c r="H499">
        <v>0.38</v>
      </c>
      <c r="J499">
        <v>3653</v>
      </c>
      <c r="K499" t="s">
        <v>73</v>
      </c>
      <c r="L499">
        <v>7.1999999999999995E-2</v>
      </c>
      <c r="M499">
        <v>0</v>
      </c>
      <c r="N499" s="6">
        <v>6.5972222222222224E-2</v>
      </c>
      <c r="O499">
        <v>5.89</v>
      </c>
      <c r="P499">
        <v>0.21</v>
      </c>
      <c r="Q499">
        <v>0.66</v>
      </c>
      <c r="S499">
        <v>3653</v>
      </c>
      <c r="T499" t="s">
        <v>73</v>
      </c>
      <c r="U499">
        <v>9.1999999999999998E-2</v>
      </c>
      <c r="V499">
        <v>0</v>
      </c>
      <c r="W499" s="6">
        <v>8.6805555555555566E-2</v>
      </c>
      <c r="X499">
        <v>4.5199999999999996</v>
      </c>
      <c r="Y499">
        <v>0.27</v>
      </c>
      <c r="Z499">
        <v>0.68</v>
      </c>
      <c r="AB499">
        <v>3653</v>
      </c>
      <c r="AC499" t="s">
        <v>73</v>
      </c>
      <c r="AD499">
        <v>0.17799999999999999</v>
      </c>
      <c r="AE499">
        <v>0</v>
      </c>
      <c r="AF499" s="6">
        <v>6.3194444444444442E-2</v>
      </c>
      <c r="AG499">
        <v>7.18</v>
      </c>
      <c r="AH499">
        <v>0.53</v>
      </c>
      <c r="AI499">
        <v>0.76</v>
      </c>
      <c r="AK499" s="35">
        <f t="shared" si="88"/>
        <v>3653</v>
      </c>
      <c r="AL499" s="32">
        <f t="shared" si="89"/>
        <v>0.38</v>
      </c>
      <c r="AM499" s="37">
        <f t="shared" si="90"/>
        <v>0.66</v>
      </c>
      <c r="AN499" s="37">
        <f t="shared" si="91"/>
        <v>0.68</v>
      </c>
      <c r="AO499" s="33">
        <f t="shared" si="92"/>
        <v>0.76</v>
      </c>
      <c r="AP499" s="36"/>
      <c r="AR499" s="31">
        <f t="shared" si="93"/>
        <v>3653</v>
      </c>
      <c r="AS499" s="32">
        <f t="shared" si="94"/>
        <v>0.38</v>
      </c>
      <c r="AT499" s="37">
        <f t="shared" si="95"/>
        <v>0.66</v>
      </c>
      <c r="AU499" s="37">
        <f t="shared" si="96"/>
        <v>0.68</v>
      </c>
      <c r="AV499" s="33">
        <f t="shared" si="97"/>
        <v>0.76</v>
      </c>
      <c r="AW499" s="34" t="str">
        <f t="shared" si="98"/>
        <v>C2</v>
      </c>
      <c r="AY499" s="47">
        <v>3653</v>
      </c>
      <c r="AZ499" s="42">
        <v>0.4</v>
      </c>
      <c r="BA499" s="42">
        <v>0.68</v>
      </c>
      <c r="BB499" s="42">
        <v>0.77</v>
      </c>
      <c r="BC499" s="42">
        <v>0.81</v>
      </c>
      <c r="BD499" s="46" t="s">
        <v>116</v>
      </c>
    </row>
    <row r="500" spans="1:56" x14ac:dyDescent="0.55000000000000004">
      <c r="A500">
        <v>3654</v>
      </c>
      <c r="B500" t="s">
        <v>73</v>
      </c>
      <c r="C500">
        <v>0</v>
      </c>
      <c r="D500">
        <v>0</v>
      </c>
      <c r="E500" s="6">
        <v>0</v>
      </c>
      <c r="F500">
        <v>0</v>
      </c>
      <c r="G500">
        <v>0</v>
      </c>
      <c r="H500">
        <v>0</v>
      </c>
      <c r="J500">
        <v>3654</v>
      </c>
      <c r="K500" t="s">
        <v>73</v>
      </c>
      <c r="L500">
        <v>0</v>
      </c>
      <c r="M500">
        <v>0</v>
      </c>
      <c r="N500" s="6">
        <v>0</v>
      </c>
      <c r="O500">
        <v>0</v>
      </c>
      <c r="P500">
        <v>0</v>
      </c>
      <c r="Q500">
        <v>0</v>
      </c>
      <c r="S500">
        <v>3654</v>
      </c>
      <c r="T500" t="s">
        <v>73</v>
      </c>
      <c r="U500">
        <v>0</v>
      </c>
      <c r="V500">
        <v>0</v>
      </c>
      <c r="W500" s="6">
        <v>0</v>
      </c>
      <c r="X500">
        <v>0</v>
      </c>
      <c r="Y500">
        <v>0</v>
      </c>
      <c r="Z500">
        <v>0.1</v>
      </c>
      <c r="AB500">
        <v>3654</v>
      </c>
      <c r="AC500" t="s">
        <v>73</v>
      </c>
      <c r="AD500">
        <v>0</v>
      </c>
      <c r="AE500">
        <v>0</v>
      </c>
      <c r="AF500" s="6">
        <v>0</v>
      </c>
      <c r="AG500">
        <v>0</v>
      </c>
      <c r="AH500">
        <v>0</v>
      </c>
      <c r="AI500">
        <v>0.5</v>
      </c>
      <c r="AK500" s="35">
        <f t="shared" si="88"/>
        <v>3654</v>
      </c>
      <c r="AL500" s="32">
        <f t="shared" si="89"/>
        <v>0</v>
      </c>
      <c r="AM500" s="37">
        <f t="shared" si="90"/>
        <v>0</v>
      </c>
      <c r="AN500" s="37">
        <f t="shared" si="91"/>
        <v>0.1</v>
      </c>
      <c r="AO500" s="33">
        <f t="shared" si="92"/>
        <v>0.5</v>
      </c>
      <c r="AP500" s="36"/>
      <c r="AR500" s="31">
        <f t="shared" si="93"/>
        <v>3654</v>
      </c>
      <c r="AS500" s="32">
        <f t="shared" si="94"/>
        <v>0</v>
      </c>
      <c r="AT500" s="37">
        <f t="shared" si="95"/>
        <v>0</v>
      </c>
      <c r="AU500" s="37">
        <f t="shared" si="96"/>
        <v>0.1</v>
      </c>
      <c r="AV500" s="33">
        <f t="shared" si="97"/>
        <v>0.5</v>
      </c>
      <c r="AW500" s="34" t="str">
        <f t="shared" si="98"/>
        <v>C2</v>
      </c>
      <c r="AY500" s="47">
        <v>3654</v>
      </c>
      <c r="AZ500" s="42">
        <v>0</v>
      </c>
      <c r="BA500" s="42">
        <v>0.03</v>
      </c>
      <c r="BB500" s="42">
        <v>0.5</v>
      </c>
      <c r="BC500" s="42">
        <v>0.5</v>
      </c>
      <c r="BD500" s="46" t="s">
        <v>116</v>
      </c>
    </row>
    <row r="501" spans="1:56" x14ac:dyDescent="0.55000000000000004">
      <c r="A501">
        <v>3655</v>
      </c>
      <c r="B501" t="s">
        <v>73</v>
      </c>
      <c r="C501">
        <v>1.4E-2</v>
      </c>
      <c r="D501">
        <v>0</v>
      </c>
      <c r="E501" s="6">
        <v>7.6388888888888895E-2</v>
      </c>
      <c r="F501">
        <v>3.25</v>
      </c>
      <c r="G501">
        <v>0.19</v>
      </c>
      <c r="H501">
        <v>0.28999999999999998</v>
      </c>
      <c r="J501">
        <v>3655</v>
      </c>
      <c r="K501" t="s">
        <v>73</v>
      </c>
      <c r="L501">
        <v>4.5999999999999999E-2</v>
      </c>
      <c r="M501">
        <v>0</v>
      </c>
      <c r="N501" s="6">
        <v>6.5972222222222224E-2</v>
      </c>
      <c r="O501">
        <v>4.46</v>
      </c>
      <c r="P501">
        <v>0.62</v>
      </c>
      <c r="Q501">
        <v>0.56999999999999995</v>
      </c>
      <c r="S501">
        <v>3655</v>
      </c>
      <c r="T501" t="s">
        <v>73</v>
      </c>
      <c r="U501">
        <v>7.2999999999999995E-2</v>
      </c>
      <c r="V501">
        <v>0</v>
      </c>
      <c r="W501" s="6">
        <v>8.6805555555555566E-2</v>
      </c>
      <c r="X501">
        <v>4.83</v>
      </c>
      <c r="Y501">
        <v>0.97</v>
      </c>
      <c r="Z501">
        <v>0.8</v>
      </c>
      <c r="AB501">
        <v>3655</v>
      </c>
      <c r="AC501" t="s">
        <v>73</v>
      </c>
      <c r="AD501">
        <v>8.1000000000000003E-2</v>
      </c>
      <c r="AE501">
        <v>0</v>
      </c>
      <c r="AF501" s="6">
        <v>6.3194444444444442E-2</v>
      </c>
      <c r="AG501">
        <v>4.99</v>
      </c>
      <c r="AH501">
        <v>1.0900000000000001</v>
      </c>
      <c r="AI501">
        <v>1</v>
      </c>
      <c r="AK501" s="35">
        <f t="shared" si="88"/>
        <v>3655</v>
      </c>
      <c r="AL501" s="32">
        <f t="shared" si="89"/>
        <v>0.28999999999999998</v>
      </c>
      <c r="AM501" s="37">
        <f t="shared" si="90"/>
        <v>0.56999999999999995</v>
      </c>
      <c r="AN501" s="37">
        <f t="shared" si="91"/>
        <v>0.8</v>
      </c>
      <c r="AO501" s="33">
        <f t="shared" si="92"/>
        <v>1</v>
      </c>
      <c r="AP501" s="36"/>
      <c r="AR501" s="31">
        <f t="shared" si="93"/>
        <v>3655</v>
      </c>
      <c r="AS501" s="32">
        <f t="shared" si="94"/>
        <v>0.28999999999999998</v>
      </c>
      <c r="AT501" s="37">
        <f t="shared" si="95"/>
        <v>0.56999999999999995</v>
      </c>
      <c r="AU501" s="37">
        <f t="shared" si="96"/>
        <v>0.8</v>
      </c>
      <c r="AV501" s="33">
        <f t="shared" si="97"/>
        <v>1</v>
      </c>
      <c r="AW501" s="34" t="str">
        <f t="shared" si="98"/>
        <v>C3</v>
      </c>
      <c r="AY501" s="47">
        <v>3655</v>
      </c>
      <c r="AZ501" s="42">
        <v>0.31</v>
      </c>
      <c r="BA501" s="42">
        <v>0.66</v>
      </c>
      <c r="BB501" s="42">
        <v>1</v>
      </c>
      <c r="BC501" s="42">
        <v>1</v>
      </c>
      <c r="BD501" s="46" t="s">
        <v>118</v>
      </c>
    </row>
    <row r="502" spans="1:56" x14ac:dyDescent="0.55000000000000004">
      <c r="A502">
        <v>3656</v>
      </c>
      <c r="B502" t="s">
        <v>73</v>
      </c>
      <c r="C502">
        <v>3.7999999999999999E-2</v>
      </c>
      <c r="D502">
        <v>0</v>
      </c>
      <c r="E502" s="6">
        <v>8.3333333333333329E-2</v>
      </c>
      <c r="F502">
        <v>4.25</v>
      </c>
      <c r="G502">
        <v>7.0000000000000007E-2</v>
      </c>
      <c r="H502">
        <v>0.18</v>
      </c>
      <c r="J502">
        <v>3656</v>
      </c>
      <c r="K502" t="s">
        <v>73</v>
      </c>
      <c r="L502">
        <v>0.151</v>
      </c>
      <c r="M502">
        <v>0</v>
      </c>
      <c r="N502" s="6">
        <v>6.9444444444444434E-2</v>
      </c>
      <c r="O502">
        <v>6.09</v>
      </c>
      <c r="P502">
        <v>0.28999999999999998</v>
      </c>
      <c r="Q502">
        <v>0.62</v>
      </c>
      <c r="S502">
        <v>3656</v>
      </c>
      <c r="T502" t="s">
        <v>73</v>
      </c>
      <c r="U502">
        <v>0.28199999999999997</v>
      </c>
      <c r="V502">
        <v>0</v>
      </c>
      <c r="W502" s="6">
        <v>8.6805555555555566E-2</v>
      </c>
      <c r="X502">
        <v>6.17</v>
      </c>
      <c r="Y502">
        <v>0.55000000000000004</v>
      </c>
      <c r="Z502">
        <v>0.76</v>
      </c>
      <c r="AB502">
        <v>3656</v>
      </c>
      <c r="AC502" t="s">
        <v>73</v>
      </c>
      <c r="AD502">
        <v>0.40400000000000003</v>
      </c>
      <c r="AE502">
        <v>0</v>
      </c>
      <c r="AF502" s="6">
        <v>6.5972222222222224E-2</v>
      </c>
      <c r="AG502">
        <v>6.42</v>
      </c>
      <c r="AH502">
        <v>0.78</v>
      </c>
      <c r="AI502">
        <v>0.83</v>
      </c>
      <c r="AK502" s="35">
        <f t="shared" si="88"/>
        <v>3656</v>
      </c>
      <c r="AL502" s="32">
        <f t="shared" si="89"/>
        <v>0.18</v>
      </c>
      <c r="AM502" s="37">
        <f t="shared" si="90"/>
        <v>0.62</v>
      </c>
      <c r="AN502" s="37">
        <f t="shared" si="91"/>
        <v>0.76</v>
      </c>
      <c r="AO502" s="33">
        <f t="shared" si="92"/>
        <v>0.83</v>
      </c>
      <c r="AP502" s="36"/>
      <c r="AR502" s="31">
        <f t="shared" si="93"/>
        <v>3656</v>
      </c>
      <c r="AS502" s="32">
        <f t="shared" si="94"/>
        <v>0.18</v>
      </c>
      <c r="AT502" s="37">
        <f t="shared" si="95"/>
        <v>0.62</v>
      </c>
      <c r="AU502" s="37">
        <f t="shared" si="96"/>
        <v>0.76</v>
      </c>
      <c r="AV502" s="33">
        <f t="shared" si="97"/>
        <v>0.83</v>
      </c>
      <c r="AW502" s="34" t="str">
        <f t="shared" si="98"/>
        <v>C1</v>
      </c>
      <c r="AY502" s="47">
        <v>3656</v>
      </c>
      <c r="AZ502" s="42">
        <v>0.19</v>
      </c>
      <c r="BA502" s="42">
        <v>0.71</v>
      </c>
      <c r="BB502" s="42">
        <v>0.84</v>
      </c>
      <c r="BC502" s="42">
        <v>0.91</v>
      </c>
      <c r="BD502" s="46" t="s">
        <v>117</v>
      </c>
    </row>
    <row r="503" spans="1:56" x14ac:dyDescent="0.55000000000000004">
      <c r="A503">
        <v>3657</v>
      </c>
      <c r="B503" t="s">
        <v>73</v>
      </c>
      <c r="C503">
        <v>4.1000000000000002E-2</v>
      </c>
      <c r="D503">
        <v>0</v>
      </c>
      <c r="E503" s="6">
        <v>8.0555555555555561E-2</v>
      </c>
      <c r="F503">
        <v>1.53</v>
      </c>
      <c r="G503">
        <v>0.33</v>
      </c>
      <c r="H503">
        <v>0.4</v>
      </c>
      <c r="J503">
        <v>3657</v>
      </c>
      <c r="K503" t="s">
        <v>73</v>
      </c>
      <c r="L503">
        <v>0.16200000000000001</v>
      </c>
      <c r="M503">
        <v>0</v>
      </c>
      <c r="N503" s="6">
        <v>7.013888888888889E-2</v>
      </c>
      <c r="O503">
        <v>2.29</v>
      </c>
      <c r="P503">
        <v>1.33</v>
      </c>
      <c r="Q503">
        <v>1</v>
      </c>
      <c r="S503">
        <v>3657</v>
      </c>
      <c r="T503" t="s">
        <v>73</v>
      </c>
      <c r="U503">
        <v>0.17699999999999999</v>
      </c>
      <c r="V503">
        <v>0</v>
      </c>
      <c r="W503" s="6">
        <v>8.9583333333333334E-2</v>
      </c>
      <c r="X503">
        <v>2.5</v>
      </c>
      <c r="Y503">
        <v>1.45</v>
      </c>
      <c r="Z503">
        <v>1</v>
      </c>
      <c r="AB503">
        <v>3657</v>
      </c>
      <c r="AC503" t="s">
        <v>73</v>
      </c>
      <c r="AD503">
        <v>0.17699999999999999</v>
      </c>
      <c r="AE503">
        <v>0</v>
      </c>
      <c r="AF503" s="6">
        <v>8.4027777777777771E-2</v>
      </c>
      <c r="AG503">
        <v>2.5</v>
      </c>
      <c r="AH503">
        <v>1.45</v>
      </c>
      <c r="AI503">
        <v>1</v>
      </c>
      <c r="AK503" s="35">
        <f t="shared" si="88"/>
        <v>3657</v>
      </c>
      <c r="AL503" s="32">
        <f t="shared" si="89"/>
        <v>0.4</v>
      </c>
      <c r="AM503" s="37">
        <f t="shared" si="90"/>
        <v>1</v>
      </c>
      <c r="AN503" s="37">
        <f t="shared" si="91"/>
        <v>1</v>
      </c>
      <c r="AO503" s="33">
        <f t="shared" si="92"/>
        <v>1</v>
      </c>
      <c r="AP503" s="36"/>
      <c r="AR503" s="31">
        <f t="shared" si="93"/>
        <v>3657</v>
      </c>
      <c r="AS503" s="32">
        <f t="shared" si="94"/>
        <v>0.4</v>
      </c>
      <c r="AT503" s="37">
        <f t="shared" si="95"/>
        <v>1</v>
      </c>
      <c r="AU503" s="37">
        <f t="shared" si="96"/>
        <v>1</v>
      </c>
      <c r="AV503" s="33">
        <f t="shared" si="97"/>
        <v>1</v>
      </c>
      <c r="AW503" s="34" t="str">
        <f t="shared" si="98"/>
        <v>C1</v>
      </c>
      <c r="AY503" s="47">
        <v>3657</v>
      </c>
      <c r="AZ503" s="42">
        <v>0.42</v>
      </c>
      <c r="BA503" s="42">
        <v>1</v>
      </c>
      <c r="BB503" s="42">
        <v>1</v>
      </c>
      <c r="BC503" s="42">
        <v>1</v>
      </c>
      <c r="BD503" s="46" t="s">
        <v>117</v>
      </c>
    </row>
    <row r="504" spans="1:56" x14ac:dyDescent="0.55000000000000004">
      <c r="A504">
        <v>3658</v>
      </c>
      <c r="B504" t="s">
        <v>73</v>
      </c>
      <c r="C504">
        <v>4.2999999999999997E-2</v>
      </c>
      <c r="D504">
        <v>0</v>
      </c>
      <c r="E504" s="6">
        <v>7.9861111111111105E-2</v>
      </c>
      <c r="F504">
        <v>1.58</v>
      </c>
      <c r="G504">
        <v>0.35</v>
      </c>
      <c r="H504">
        <v>0.41</v>
      </c>
      <c r="J504">
        <v>3658</v>
      </c>
      <c r="K504" t="s">
        <v>73</v>
      </c>
      <c r="L504">
        <v>0.16800000000000001</v>
      </c>
      <c r="M504">
        <v>0</v>
      </c>
      <c r="N504" s="6">
        <v>7.013888888888889E-2</v>
      </c>
      <c r="O504">
        <v>2.39</v>
      </c>
      <c r="P504">
        <v>1.37</v>
      </c>
      <c r="Q504">
        <v>0.98</v>
      </c>
      <c r="S504">
        <v>3658</v>
      </c>
      <c r="T504" t="s">
        <v>73</v>
      </c>
      <c r="U504">
        <v>0.183</v>
      </c>
      <c r="V504">
        <v>0</v>
      </c>
      <c r="W504" s="6">
        <v>8.6805555555555566E-2</v>
      </c>
      <c r="X504">
        <v>2.58</v>
      </c>
      <c r="Y504">
        <v>1.48</v>
      </c>
      <c r="Z504">
        <v>1</v>
      </c>
      <c r="AB504">
        <v>3658</v>
      </c>
      <c r="AC504" t="s">
        <v>73</v>
      </c>
      <c r="AD504">
        <v>0.187</v>
      </c>
      <c r="AE504">
        <v>0</v>
      </c>
      <c r="AF504" s="6">
        <v>6.25E-2</v>
      </c>
      <c r="AG504">
        <v>2.65</v>
      </c>
      <c r="AH504">
        <v>1.52</v>
      </c>
      <c r="AI504">
        <v>1</v>
      </c>
      <c r="AK504" s="35">
        <f t="shared" si="88"/>
        <v>3658</v>
      </c>
      <c r="AL504" s="32">
        <f t="shared" si="89"/>
        <v>0.41</v>
      </c>
      <c r="AM504" s="37">
        <f t="shared" si="90"/>
        <v>0.98</v>
      </c>
      <c r="AN504" s="37">
        <f t="shared" si="91"/>
        <v>1</v>
      </c>
      <c r="AO504" s="33">
        <f t="shared" si="92"/>
        <v>1</v>
      </c>
      <c r="AP504" s="36"/>
      <c r="AR504" s="31">
        <f t="shared" si="93"/>
        <v>3658</v>
      </c>
      <c r="AS504" s="32">
        <f t="shared" si="94"/>
        <v>0.41</v>
      </c>
      <c r="AT504" s="37">
        <f t="shared" si="95"/>
        <v>0.98</v>
      </c>
      <c r="AU504" s="37">
        <f t="shared" si="96"/>
        <v>1</v>
      </c>
      <c r="AV504" s="33">
        <f t="shared" si="97"/>
        <v>1</v>
      </c>
      <c r="AW504" s="34" t="str">
        <f t="shared" si="98"/>
        <v>C3</v>
      </c>
      <c r="AY504" s="47">
        <v>3658</v>
      </c>
      <c r="AZ504" s="42">
        <v>0.42</v>
      </c>
      <c r="BA504" s="42">
        <v>1</v>
      </c>
      <c r="BB504" s="42">
        <v>1</v>
      </c>
      <c r="BC504" s="42">
        <v>1</v>
      </c>
      <c r="BD504" s="46" t="s">
        <v>118</v>
      </c>
    </row>
    <row r="505" spans="1:56" x14ac:dyDescent="0.55000000000000004">
      <c r="A505">
        <v>3659</v>
      </c>
      <c r="B505" t="s">
        <v>73</v>
      </c>
      <c r="C505">
        <v>8.3000000000000004E-2</v>
      </c>
      <c r="D505">
        <v>0</v>
      </c>
      <c r="E505" s="6">
        <v>7.9861111111111105E-2</v>
      </c>
      <c r="F505">
        <v>1.33</v>
      </c>
      <c r="G505">
        <v>0.77</v>
      </c>
      <c r="H505">
        <v>0.83</v>
      </c>
      <c r="J505">
        <v>3659</v>
      </c>
      <c r="K505" t="s">
        <v>73</v>
      </c>
      <c r="L505">
        <v>0.158</v>
      </c>
      <c r="M505">
        <v>0</v>
      </c>
      <c r="N505" s="6">
        <v>8.6805555555555566E-2</v>
      </c>
      <c r="O505">
        <v>2.2400000000000002</v>
      </c>
      <c r="P505">
        <v>1.45</v>
      </c>
      <c r="Q505">
        <v>1</v>
      </c>
      <c r="S505">
        <v>3659</v>
      </c>
      <c r="T505" t="s">
        <v>73</v>
      </c>
      <c r="U505">
        <v>0.158</v>
      </c>
      <c r="V505">
        <v>0</v>
      </c>
      <c r="W505" s="6">
        <v>6.25E-2</v>
      </c>
      <c r="X505">
        <v>2.2400000000000002</v>
      </c>
      <c r="Y505">
        <v>1.45</v>
      </c>
      <c r="Z505">
        <v>1</v>
      </c>
      <c r="AB505">
        <v>3659</v>
      </c>
      <c r="AC505" t="s">
        <v>73</v>
      </c>
      <c r="AD505">
        <v>0.16400000000000001</v>
      </c>
      <c r="AE505">
        <v>0</v>
      </c>
      <c r="AF505" s="6">
        <v>6.1805555555555558E-2</v>
      </c>
      <c r="AG505">
        <v>2.31</v>
      </c>
      <c r="AH505">
        <v>1.5</v>
      </c>
      <c r="AI505">
        <v>1</v>
      </c>
      <c r="AK505" s="35">
        <f t="shared" si="88"/>
        <v>3659</v>
      </c>
      <c r="AL505" s="32">
        <f t="shared" si="89"/>
        <v>0.83</v>
      </c>
      <c r="AM505" s="37">
        <f t="shared" si="90"/>
        <v>1</v>
      </c>
      <c r="AN505" s="37">
        <f t="shared" si="91"/>
        <v>1</v>
      </c>
      <c r="AO505" s="33">
        <f t="shared" si="92"/>
        <v>1</v>
      </c>
      <c r="AP505" s="36"/>
      <c r="AR505" s="31">
        <f t="shared" si="93"/>
        <v>3659</v>
      </c>
      <c r="AS505" s="32">
        <f t="shared" si="94"/>
        <v>0.83</v>
      </c>
      <c r="AT505" s="37">
        <f t="shared" si="95"/>
        <v>1</v>
      </c>
      <c r="AU505" s="37">
        <f t="shared" si="96"/>
        <v>1</v>
      </c>
      <c r="AV505" s="33">
        <f t="shared" si="97"/>
        <v>1</v>
      </c>
      <c r="AW505" s="34" t="str">
        <f t="shared" si="98"/>
        <v>C3</v>
      </c>
      <c r="AY505" s="47">
        <v>3659</v>
      </c>
      <c r="AZ505" s="42">
        <v>0.85</v>
      </c>
      <c r="BA505" s="42">
        <v>1</v>
      </c>
      <c r="BB505" s="42">
        <v>1</v>
      </c>
      <c r="BC505" s="42">
        <v>1</v>
      </c>
      <c r="BD505" s="46" t="s">
        <v>118</v>
      </c>
    </row>
    <row r="506" spans="1:56" x14ac:dyDescent="0.55000000000000004">
      <c r="A506">
        <v>3660</v>
      </c>
      <c r="B506" t="s">
        <v>73</v>
      </c>
      <c r="C506">
        <v>1.9E-2</v>
      </c>
      <c r="D506">
        <v>0</v>
      </c>
      <c r="E506" s="6">
        <v>7.6388888888888895E-2</v>
      </c>
      <c r="F506">
        <v>1.52</v>
      </c>
      <c r="G506">
        <v>0.05</v>
      </c>
      <c r="H506">
        <v>0.15</v>
      </c>
      <c r="J506">
        <v>3660</v>
      </c>
      <c r="K506" t="s">
        <v>73</v>
      </c>
      <c r="L506">
        <v>5.8999999999999997E-2</v>
      </c>
      <c r="M506">
        <v>0</v>
      </c>
      <c r="N506" s="6">
        <v>6.5972222222222224E-2</v>
      </c>
      <c r="O506">
        <v>1.9</v>
      </c>
      <c r="P506">
        <v>0.16</v>
      </c>
      <c r="Q506">
        <v>0.64</v>
      </c>
      <c r="S506">
        <v>3660</v>
      </c>
      <c r="T506" t="s">
        <v>73</v>
      </c>
      <c r="U506">
        <v>9.8000000000000004E-2</v>
      </c>
      <c r="V506">
        <v>0</v>
      </c>
      <c r="W506" s="6">
        <v>8.6805555555555566E-2</v>
      </c>
      <c r="X506">
        <v>1.8</v>
      </c>
      <c r="Y506">
        <v>0.27</v>
      </c>
      <c r="Z506">
        <v>0.68</v>
      </c>
      <c r="AB506">
        <v>3660</v>
      </c>
      <c r="AC506" t="s">
        <v>73</v>
      </c>
      <c r="AD506">
        <v>0.13800000000000001</v>
      </c>
      <c r="AE506">
        <v>0</v>
      </c>
      <c r="AF506" s="6">
        <v>6.5972222222222224E-2</v>
      </c>
      <c r="AG506">
        <v>1.97</v>
      </c>
      <c r="AH506">
        <v>0.38</v>
      </c>
      <c r="AI506">
        <v>0.74</v>
      </c>
      <c r="AK506" s="35">
        <f t="shared" si="88"/>
        <v>3660</v>
      </c>
      <c r="AL506" s="32">
        <f t="shared" si="89"/>
        <v>0.15</v>
      </c>
      <c r="AM506" s="37">
        <f t="shared" si="90"/>
        <v>0.64</v>
      </c>
      <c r="AN506" s="37">
        <f t="shared" si="91"/>
        <v>0.68</v>
      </c>
      <c r="AO506" s="33">
        <f t="shared" si="92"/>
        <v>0.74</v>
      </c>
      <c r="AP506" s="36"/>
      <c r="AR506" s="31">
        <f t="shared" si="93"/>
        <v>3660</v>
      </c>
      <c r="AS506" s="32">
        <f t="shared" si="94"/>
        <v>0.15</v>
      </c>
      <c r="AT506" s="37">
        <f t="shared" si="95"/>
        <v>0.64</v>
      </c>
      <c r="AU506" s="37">
        <f t="shared" si="96"/>
        <v>0.68</v>
      </c>
      <c r="AV506" s="33">
        <f t="shared" si="97"/>
        <v>0.74</v>
      </c>
      <c r="AW506" s="34" t="str">
        <f t="shared" si="98"/>
        <v>C2</v>
      </c>
      <c r="AY506" s="47">
        <v>3660</v>
      </c>
      <c r="AZ506" s="42">
        <v>0.16</v>
      </c>
      <c r="BA506" s="42">
        <v>0.65</v>
      </c>
      <c r="BB506" s="42">
        <v>0.74</v>
      </c>
      <c r="BC506" s="42">
        <v>0.8</v>
      </c>
      <c r="BD506" s="46" t="s">
        <v>116</v>
      </c>
    </row>
    <row r="507" spans="1:56" x14ac:dyDescent="0.55000000000000004">
      <c r="A507">
        <v>3661</v>
      </c>
      <c r="B507" t="s">
        <v>73</v>
      </c>
      <c r="C507">
        <v>5.0999999999999997E-2</v>
      </c>
      <c r="D507">
        <v>0</v>
      </c>
      <c r="E507" s="6">
        <v>8.3333333333333329E-2</v>
      </c>
      <c r="F507">
        <v>1.45</v>
      </c>
      <c r="G507">
        <v>0.52</v>
      </c>
      <c r="H507">
        <v>0.5</v>
      </c>
      <c r="J507">
        <v>3661</v>
      </c>
      <c r="K507" t="s">
        <v>73</v>
      </c>
      <c r="L507">
        <v>0.114</v>
      </c>
      <c r="M507">
        <v>0</v>
      </c>
      <c r="N507" s="6">
        <v>6.3888888888888884E-2</v>
      </c>
      <c r="O507">
        <v>1.61</v>
      </c>
      <c r="P507">
        <v>1.17</v>
      </c>
      <c r="Q507">
        <v>1</v>
      </c>
      <c r="S507">
        <v>3661</v>
      </c>
      <c r="T507" t="s">
        <v>73</v>
      </c>
      <c r="U507">
        <v>0.108</v>
      </c>
      <c r="V507">
        <v>0</v>
      </c>
      <c r="W507" s="6">
        <v>6.25E-2</v>
      </c>
      <c r="X507">
        <v>1.53</v>
      </c>
      <c r="Y507">
        <v>1.1100000000000001</v>
      </c>
      <c r="Z507">
        <v>1</v>
      </c>
      <c r="AB507">
        <v>3661</v>
      </c>
      <c r="AC507" t="s">
        <v>73</v>
      </c>
      <c r="AD507">
        <v>0.13500000000000001</v>
      </c>
      <c r="AE507">
        <v>0</v>
      </c>
      <c r="AF507" s="6">
        <v>6.1111111111111116E-2</v>
      </c>
      <c r="AG507">
        <v>1.91</v>
      </c>
      <c r="AH507">
        <v>1.39</v>
      </c>
      <c r="AI507">
        <v>1</v>
      </c>
      <c r="AK507" s="35">
        <f t="shared" si="88"/>
        <v>3661</v>
      </c>
      <c r="AL507" s="32">
        <f t="shared" si="89"/>
        <v>0.5</v>
      </c>
      <c r="AM507" s="37">
        <f t="shared" si="90"/>
        <v>1</v>
      </c>
      <c r="AN507" s="37">
        <f t="shared" si="91"/>
        <v>1</v>
      </c>
      <c r="AO507" s="33">
        <f t="shared" si="92"/>
        <v>1</v>
      </c>
      <c r="AP507" s="36"/>
      <c r="AR507" s="31">
        <f t="shared" si="93"/>
        <v>3661</v>
      </c>
      <c r="AS507" s="32">
        <f t="shared" si="94"/>
        <v>0.5</v>
      </c>
      <c r="AT507" s="37">
        <f t="shared" si="95"/>
        <v>1</v>
      </c>
      <c r="AU507" s="37">
        <f t="shared" si="96"/>
        <v>1</v>
      </c>
      <c r="AV507" s="33">
        <f t="shared" si="97"/>
        <v>1</v>
      </c>
      <c r="AW507" s="34" t="str">
        <f t="shared" si="98"/>
        <v>C3</v>
      </c>
      <c r="AY507" s="47">
        <v>3661</v>
      </c>
      <c r="AZ507" s="42">
        <v>0.51</v>
      </c>
      <c r="BA507" s="42">
        <v>1</v>
      </c>
      <c r="BB507" s="42">
        <v>1</v>
      </c>
      <c r="BC507" s="42">
        <v>1</v>
      </c>
      <c r="BD507" s="46" t="s">
        <v>118</v>
      </c>
    </row>
    <row r="508" spans="1:56" x14ac:dyDescent="0.55000000000000004">
      <c r="A508">
        <v>3662</v>
      </c>
      <c r="B508" t="s">
        <v>73</v>
      </c>
      <c r="C508">
        <v>7.6999999999999999E-2</v>
      </c>
      <c r="D508">
        <v>0</v>
      </c>
      <c r="E508" s="6">
        <v>7.9861111111111105E-2</v>
      </c>
      <c r="F508">
        <v>1.87</v>
      </c>
      <c r="G508">
        <v>0.45</v>
      </c>
      <c r="H508">
        <v>0.56000000000000005</v>
      </c>
      <c r="J508">
        <v>3662</v>
      </c>
      <c r="K508" t="s">
        <v>73</v>
      </c>
      <c r="L508">
        <v>0.14599999999999999</v>
      </c>
      <c r="M508">
        <v>0</v>
      </c>
      <c r="N508" s="6">
        <v>8.7500000000000008E-2</v>
      </c>
      <c r="O508">
        <v>2.09</v>
      </c>
      <c r="P508">
        <v>0.86</v>
      </c>
      <c r="Q508">
        <v>1</v>
      </c>
      <c r="S508">
        <v>3662</v>
      </c>
      <c r="T508" t="s">
        <v>73</v>
      </c>
      <c r="U508">
        <v>0.14799999999999999</v>
      </c>
      <c r="V508">
        <v>0</v>
      </c>
      <c r="W508" s="6">
        <v>9.6527777777777768E-2</v>
      </c>
      <c r="X508">
        <v>2.09</v>
      </c>
      <c r="Y508">
        <v>0.87</v>
      </c>
      <c r="Z508">
        <v>1</v>
      </c>
      <c r="AB508">
        <v>3662</v>
      </c>
      <c r="AC508" t="s">
        <v>73</v>
      </c>
      <c r="AD508">
        <v>0.14699999999999999</v>
      </c>
      <c r="AE508">
        <v>0</v>
      </c>
      <c r="AF508" s="6">
        <v>9.2361111111111116E-2</v>
      </c>
      <c r="AG508">
        <v>2.09</v>
      </c>
      <c r="AH508">
        <v>0.87</v>
      </c>
      <c r="AI508">
        <v>1</v>
      </c>
      <c r="AK508" s="35">
        <f t="shared" si="88"/>
        <v>3662</v>
      </c>
      <c r="AL508" s="32">
        <f t="shared" si="89"/>
        <v>0.56000000000000005</v>
      </c>
      <c r="AM508" s="37">
        <f t="shared" si="90"/>
        <v>1</v>
      </c>
      <c r="AN508" s="37">
        <f t="shared" si="91"/>
        <v>1</v>
      </c>
      <c r="AO508" s="33">
        <f t="shared" si="92"/>
        <v>1</v>
      </c>
      <c r="AP508" s="36"/>
      <c r="AR508" s="31">
        <f t="shared" si="93"/>
        <v>3662</v>
      </c>
      <c r="AS508" s="32">
        <f t="shared" si="94"/>
        <v>0.56000000000000005</v>
      </c>
      <c r="AT508" s="37">
        <f t="shared" si="95"/>
        <v>1</v>
      </c>
      <c r="AU508" s="37">
        <f t="shared" si="96"/>
        <v>1</v>
      </c>
      <c r="AV508" s="33">
        <f t="shared" si="97"/>
        <v>1</v>
      </c>
      <c r="AW508" s="34" t="str">
        <f t="shared" si="98"/>
        <v>C3</v>
      </c>
      <c r="AY508" s="47">
        <v>3662</v>
      </c>
      <c r="AZ508" s="42">
        <v>0.59</v>
      </c>
      <c r="BA508" s="42">
        <v>1</v>
      </c>
      <c r="BB508" s="42">
        <v>1</v>
      </c>
      <c r="BC508" s="42">
        <v>1</v>
      </c>
      <c r="BD508" s="46" t="s">
        <v>118</v>
      </c>
    </row>
    <row r="509" spans="1:56" x14ac:dyDescent="0.55000000000000004">
      <c r="A509">
        <v>3663</v>
      </c>
      <c r="B509" t="s">
        <v>73</v>
      </c>
      <c r="C509">
        <v>3.1E-2</v>
      </c>
      <c r="D509">
        <v>0</v>
      </c>
      <c r="E509" s="6">
        <v>8.6805555555555566E-2</v>
      </c>
      <c r="F509">
        <v>1.06</v>
      </c>
      <c r="G509">
        <v>0.26</v>
      </c>
      <c r="H509">
        <v>0.43</v>
      </c>
      <c r="J509">
        <v>3663</v>
      </c>
      <c r="K509" t="s">
        <v>73</v>
      </c>
      <c r="L509">
        <v>0.114</v>
      </c>
      <c r="M509">
        <v>0</v>
      </c>
      <c r="N509" s="6">
        <v>6.9444444444444434E-2</v>
      </c>
      <c r="O509">
        <v>1.62</v>
      </c>
      <c r="P509">
        <v>0.97</v>
      </c>
      <c r="Q509">
        <v>1</v>
      </c>
      <c r="S509">
        <v>3663</v>
      </c>
      <c r="T509" t="s">
        <v>73</v>
      </c>
      <c r="U509">
        <v>0.11600000000000001</v>
      </c>
      <c r="V509">
        <v>0</v>
      </c>
      <c r="W509" s="6">
        <v>6.8749999999999992E-2</v>
      </c>
      <c r="X509">
        <v>1.64</v>
      </c>
      <c r="Y509">
        <v>0.98</v>
      </c>
      <c r="Z509">
        <v>1</v>
      </c>
      <c r="AB509">
        <v>3663</v>
      </c>
      <c r="AC509" t="s">
        <v>73</v>
      </c>
      <c r="AD509">
        <v>0.11600000000000001</v>
      </c>
      <c r="AE509">
        <v>0</v>
      </c>
      <c r="AF509" s="6">
        <v>6.3194444444444442E-2</v>
      </c>
      <c r="AG509">
        <v>1.64</v>
      </c>
      <c r="AH509">
        <v>0.98</v>
      </c>
      <c r="AI509">
        <v>1</v>
      </c>
      <c r="AK509" s="35">
        <f t="shared" si="88"/>
        <v>3663</v>
      </c>
      <c r="AL509" s="32">
        <f t="shared" si="89"/>
        <v>0.43</v>
      </c>
      <c r="AM509" s="37">
        <f t="shared" si="90"/>
        <v>1</v>
      </c>
      <c r="AN509" s="37">
        <f t="shared" si="91"/>
        <v>1</v>
      </c>
      <c r="AO509" s="33">
        <f t="shared" si="92"/>
        <v>1</v>
      </c>
      <c r="AP509" s="36"/>
      <c r="AR509" s="31">
        <f t="shared" si="93"/>
        <v>3663</v>
      </c>
      <c r="AS509" s="32">
        <f t="shared" si="94"/>
        <v>0.43</v>
      </c>
      <c r="AT509" s="37">
        <f t="shared" si="95"/>
        <v>1</v>
      </c>
      <c r="AU509" s="37">
        <f t="shared" si="96"/>
        <v>1</v>
      </c>
      <c r="AV509" s="33">
        <f t="shared" si="97"/>
        <v>1</v>
      </c>
      <c r="AW509" s="34" t="str">
        <f t="shared" si="98"/>
        <v>C3</v>
      </c>
      <c r="AY509" s="47">
        <v>3663</v>
      </c>
      <c r="AZ509" s="42">
        <v>0.45</v>
      </c>
      <c r="BA509" s="42">
        <v>1</v>
      </c>
      <c r="BB509" s="42">
        <v>1</v>
      </c>
      <c r="BC509" s="42">
        <v>1</v>
      </c>
      <c r="BD509" s="46" t="s">
        <v>118</v>
      </c>
    </row>
    <row r="510" spans="1:56" x14ac:dyDescent="0.55000000000000004">
      <c r="A510">
        <v>3664</v>
      </c>
      <c r="B510" t="s">
        <v>73</v>
      </c>
      <c r="C510">
        <v>1.4E-2</v>
      </c>
      <c r="D510">
        <v>0</v>
      </c>
      <c r="E510" s="6">
        <v>8.6805555555555566E-2</v>
      </c>
      <c r="F510">
        <v>1.04</v>
      </c>
      <c r="G510">
        <v>0.09</v>
      </c>
      <c r="H510">
        <v>0.24</v>
      </c>
      <c r="J510">
        <v>3664</v>
      </c>
      <c r="K510" t="s">
        <v>73</v>
      </c>
      <c r="L510">
        <v>5.3999999999999999E-2</v>
      </c>
      <c r="M510">
        <v>0</v>
      </c>
      <c r="N510" s="6">
        <v>7.013888888888889E-2</v>
      </c>
      <c r="O510">
        <v>1.18</v>
      </c>
      <c r="P510">
        <v>0.35</v>
      </c>
      <c r="Q510">
        <v>0.71</v>
      </c>
      <c r="S510">
        <v>3664</v>
      </c>
      <c r="T510" t="s">
        <v>73</v>
      </c>
      <c r="U510">
        <v>0.122</v>
      </c>
      <c r="V510">
        <v>0</v>
      </c>
      <c r="W510" s="6">
        <v>8.6805555555555566E-2</v>
      </c>
      <c r="X510">
        <v>1.72</v>
      </c>
      <c r="Y510">
        <v>0.79</v>
      </c>
      <c r="Z510">
        <v>1</v>
      </c>
      <c r="AB510">
        <v>3664</v>
      </c>
      <c r="AC510" t="s">
        <v>73</v>
      </c>
      <c r="AD510">
        <v>0.14799999999999999</v>
      </c>
      <c r="AE510">
        <v>0</v>
      </c>
      <c r="AF510" s="6">
        <v>6.5972222222222224E-2</v>
      </c>
      <c r="AG510">
        <v>2.09</v>
      </c>
      <c r="AH510">
        <v>0.96</v>
      </c>
      <c r="AI510">
        <v>1</v>
      </c>
      <c r="AK510" s="35">
        <f t="shared" si="88"/>
        <v>3664</v>
      </c>
      <c r="AL510" s="32">
        <f t="shared" si="89"/>
        <v>0.24</v>
      </c>
      <c r="AM510" s="37">
        <f t="shared" si="90"/>
        <v>0.71</v>
      </c>
      <c r="AN510" s="37">
        <f t="shared" si="91"/>
        <v>1</v>
      </c>
      <c r="AO510" s="33">
        <f t="shared" si="92"/>
        <v>1</v>
      </c>
      <c r="AP510" s="36"/>
      <c r="AR510" s="31">
        <f t="shared" si="93"/>
        <v>3664</v>
      </c>
      <c r="AS510" s="32">
        <f t="shared" si="94"/>
        <v>0.24</v>
      </c>
      <c r="AT510" s="37">
        <f t="shared" si="95"/>
        <v>0.71</v>
      </c>
      <c r="AU510" s="37">
        <f t="shared" si="96"/>
        <v>1</v>
      </c>
      <c r="AV510" s="33">
        <f t="shared" si="97"/>
        <v>1</v>
      </c>
      <c r="AW510" s="34" t="str">
        <f t="shared" si="98"/>
        <v>C3</v>
      </c>
      <c r="AY510" s="47">
        <v>3664</v>
      </c>
      <c r="AZ510" s="42">
        <v>0.25</v>
      </c>
      <c r="BA510" s="42">
        <v>0.76</v>
      </c>
      <c r="BB510" s="42">
        <v>1</v>
      </c>
      <c r="BC510" s="42">
        <v>1</v>
      </c>
      <c r="BD510" s="46" t="s">
        <v>118</v>
      </c>
    </row>
    <row r="511" spans="1:56" x14ac:dyDescent="0.55000000000000004">
      <c r="A511">
        <v>3665</v>
      </c>
      <c r="B511" t="s">
        <v>73</v>
      </c>
      <c r="C511">
        <v>3.0000000000000001E-3</v>
      </c>
      <c r="D511">
        <v>0</v>
      </c>
      <c r="E511" s="6">
        <v>7.9861111111111105E-2</v>
      </c>
      <c r="F511">
        <v>0.86</v>
      </c>
      <c r="G511">
        <v>0.02</v>
      </c>
      <c r="H511">
        <v>0.1</v>
      </c>
      <c r="J511">
        <v>3665</v>
      </c>
      <c r="K511" t="s">
        <v>73</v>
      </c>
      <c r="L511">
        <v>1.2999999999999999E-2</v>
      </c>
      <c r="M511">
        <v>0</v>
      </c>
      <c r="N511" s="6">
        <v>6.5972222222222224E-2</v>
      </c>
      <c r="O511">
        <v>1.32</v>
      </c>
      <c r="P511">
        <v>0.09</v>
      </c>
      <c r="Q511">
        <v>0.2</v>
      </c>
      <c r="S511">
        <v>3665</v>
      </c>
      <c r="T511" t="s">
        <v>73</v>
      </c>
      <c r="U511">
        <v>2.1999999999999999E-2</v>
      </c>
      <c r="V511">
        <v>0</v>
      </c>
      <c r="W511" s="6">
        <v>8.6805555555555566E-2</v>
      </c>
      <c r="X511">
        <v>1.3</v>
      </c>
      <c r="Y511">
        <v>0.15</v>
      </c>
      <c r="Z511">
        <v>0.63</v>
      </c>
      <c r="AB511">
        <v>3665</v>
      </c>
      <c r="AC511" t="s">
        <v>73</v>
      </c>
      <c r="AD511">
        <v>3.5999999999999997E-2</v>
      </c>
      <c r="AE511">
        <v>0</v>
      </c>
      <c r="AF511" s="6">
        <v>6.5972222222222224E-2</v>
      </c>
      <c r="AG511">
        <v>1.4</v>
      </c>
      <c r="AH511">
        <v>0.23</v>
      </c>
      <c r="AI511">
        <v>0.66</v>
      </c>
      <c r="AK511" s="35">
        <f t="shared" si="88"/>
        <v>3665</v>
      </c>
      <c r="AL511" s="32">
        <f t="shared" si="89"/>
        <v>0.1</v>
      </c>
      <c r="AM511" s="37">
        <f t="shared" si="90"/>
        <v>0.2</v>
      </c>
      <c r="AN511" s="37">
        <f t="shared" si="91"/>
        <v>0.63</v>
      </c>
      <c r="AO511" s="33">
        <f t="shared" si="92"/>
        <v>0.66</v>
      </c>
      <c r="AP511" s="36"/>
      <c r="AR511" s="31">
        <f t="shared" si="93"/>
        <v>3665</v>
      </c>
      <c r="AS511" s="32">
        <f t="shared" si="94"/>
        <v>0.1</v>
      </c>
      <c r="AT511" s="37">
        <f t="shared" si="95"/>
        <v>0.2</v>
      </c>
      <c r="AU511" s="37">
        <f t="shared" si="96"/>
        <v>0.63</v>
      </c>
      <c r="AV511" s="33">
        <f t="shared" si="97"/>
        <v>0.66</v>
      </c>
      <c r="AW511" s="34" t="str">
        <f t="shared" si="98"/>
        <v>C2</v>
      </c>
      <c r="AY511" s="47">
        <v>3665</v>
      </c>
      <c r="AZ511" s="42">
        <v>0.1</v>
      </c>
      <c r="BA511" s="42">
        <v>0.27</v>
      </c>
      <c r="BB511" s="42">
        <v>0.67</v>
      </c>
      <c r="BC511" s="42">
        <v>0.76</v>
      </c>
      <c r="BD511" s="46" t="s">
        <v>116</v>
      </c>
    </row>
    <row r="512" spans="1:56" x14ac:dyDescent="0.55000000000000004">
      <c r="A512">
        <v>3666</v>
      </c>
      <c r="B512" t="s">
        <v>73</v>
      </c>
      <c r="C512">
        <v>8.0000000000000002E-3</v>
      </c>
      <c r="D512">
        <v>0</v>
      </c>
      <c r="E512" s="6">
        <v>7.2916666666666671E-2</v>
      </c>
      <c r="F512">
        <v>1.81</v>
      </c>
      <c r="G512">
        <v>0.01</v>
      </c>
      <c r="H512">
        <v>0.08</v>
      </c>
      <c r="J512">
        <v>3666</v>
      </c>
      <c r="K512" t="s">
        <v>73</v>
      </c>
      <c r="L512">
        <v>2.8000000000000001E-2</v>
      </c>
      <c r="M512">
        <v>0</v>
      </c>
      <c r="N512" s="6">
        <v>6.5972222222222224E-2</v>
      </c>
      <c r="O512">
        <v>2.62</v>
      </c>
      <c r="P512">
        <v>0.04</v>
      </c>
      <c r="Q512">
        <v>0.14000000000000001</v>
      </c>
      <c r="S512">
        <v>3666</v>
      </c>
      <c r="T512" t="s">
        <v>73</v>
      </c>
      <c r="U512">
        <v>3.3000000000000002E-2</v>
      </c>
      <c r="V512">
        <v>0</v>
      </c>
      <c r="W512" s="6">
        <v>8.6805555555555566E-2</v>
      </c>
      <c r="X512">
        <v>2.77</v>
      </c>
      <c r="Y512">
        <v>0.05</v>
      </c>
      <c r="Z512">
        <v>0.15</v>
      </c>
      <c r="AB512">
        <v>3666</v>
      </c>
      <c r="AC512" t="s">
        <v>73</v>
      </c>
      <c r="AD512">
        <v>0.06</v>
      </c>
      <c r="AE512">
        <v>0</v>
      </c>
      <c r="AF512" s="6">
        <v>6.5972222222222224E-2</v>
      </c>
      <c r="AG512">
        <v>3.29</v>
      </c>
      <c r="AH512">
        <v>0.09</v>
      </c>
      <c r="AI512">
        <v>0.2</v>
      </c>
      <c r="AK512" s="35">
        <f t="shared" si="88"/>
        <v>3666</v>
      </c>
      <c r="AL512" s="32">
        <f t="shared" si="89"/>
        <v>0.08</v>
      </c>
      <c r="AM512" s="37">
        <f t="shared" si="90"/>
        <v>0.14000000000000001</v>
      </c>
      <c r="AN512" s="37">
        <f t="shared" si="91"/>
        <v>0.15</v>
      </c>
      <c r="AO512" s="33">
        <f t="shared" si="92"/>
        <v>0.2</v>
      </c>
      <c r="AP512" s="36"/>
      <c r="AR512" s="31">
        <f t="shared" si="93"/>
        <v>3666</v>
      </c>
      <c r="AS512" s="32">
        <f t="shared" si="94"/>
        <v>0.08</v>
      </c>
      <c r="AT512" s="37">
        <f t="shared" si="95"/>
        <v>0.14000000000000001</v>
      </c>
      <c r="AU512" s="37">
        <f t="shared" si="96"/>
        <v>0.15</v>
      </c>
      <c r="AV512" s="33">
        <f t="shared" si="97"/>
        <v>0.2</v>
      </c>
      <c r="AW512" s="34" t="str">
        <f t="shared" si="98"/>
        <v>C2</v>
      </c>
      <c r="AY512" s="47">
        <v>3666</v>
      </c>
      <c r="AZ512" s="42">
        <v>0.08</v>
      </c>
      <c r="BA512" s="42">
        <v>0.16</v>
      </c>
      <c r="BB512" s="42">
        <v>0.21</v>
      </c>
      <c r="BC512" s="42">
        <v>0.23</v>
      </c>
      <c r="BD512" s="46" t="s">
        <v>116</v>
      </c>
    </row>
    <row r="513" spans="1:56" x14ac:dyDescent="0.55000000000000004">
      <c r="A513">
        <v>3667</v>
      </c>
      <c r="B513" t="s">
        <v>73</v>
      </c>
      <c r="C513">
        <v>6.0000000000000001E-3</v>
      </c>
      <c r="D513">
        <v>0</v>
      </c>
      <c r="E513" s="6">
        <v>6.9444444444444434E-2</v>
      </c>
      <c r="F513">
        <v>1.37</v>
      </c>
      <c r="G513">
        <v>0.05</v>
      </c>
      <c r="H513">
        <v>0.15</v>
      </c>
      <c r="J513">
        <v>3667</v>
      </c>
      <c r="K513" t="s">
        <v>73</v>
      </c>
      <c r="L513">
        <v>0.02</v>
      </c>
      <c r="M513">
        <v>0</v>
      </c>
      <c r="N513" s="6">
        <v>6.5972222222222224E-2</v>
      </c>
      <c r="O513">
        <v>1.93</v>
      </c>
      <c r="P513">
        <v>0.15</v>
      </c>
      <c r="Q513">
        <v>0.26</v>
      </c>
      <c r="S513">
        <v>3667</v>
      </c>
      <c r="T513" t="s">
        <v>73</v>
      </c>
      <c r="U513">
        <v>1.7999999999999999E-2</v>
      </c>
      <c r="V513">
        <v>0</v>
      </c>
      <c r="W513" s="6">
        <v>8.6805555555555566E-2</v>
      </c>
      <c r="X513">
        <v>1.88</v>
      </c>
      <c r="Y513">
        <v>0.14000000000000001</v>
      </c>
      <c r="Z513">
        <v>0.25</v>
      </c>
      <c r="AB513">
        <v>3667</v>
      </c>
      <c r="AC513" t="s">
        <v>73</v>
      </c>
      <c r="AD513">
        <v>4.2999999999999997E-2</v>
      </c>
      <c r="AE513">
        <v>0</v>
      </c>
      <c r="AF513" s="6">
        <v>6.25E-2</v>
      </c>
      <c r="AG513">
        <v>2.4</v>
      </c>
      <c r="AH513">
        <v>0.32</v>
      </c>
      <c r="AI513">
        <v>0.39</v>
      </c>
      <c r="AK513" s="35">
        <f t="shared" si="88"/>
        <v>3667</v>
      </c>
      <c r="AL513" s="32">
        <f t="shared" si="89"/>
        <v>0.15</v>
      </c>
      <c r="AM513" s="37">
        <f t="shared" si="90"/>
        <v>0.26</v>
      </c>
      <c r="AN513" s="37">
        <f t="shared" si="91"/>
        <v>0.25</v>
      </c>
      <c r="AO513" s="33">
        <f t="shared" si="92"/>
        <v>0.39</v>
      </c>
      <c r="AP513" s="36"/>
      <c r="AR513" s="31">
        <f t="shared" si="93"/>
        <v>3667</v>
      </c>
      <c r="AS513" s="32">
        <f t="shared" si="94"/>
        <v>0.15</v>
      </c>
      <c r="AT513" s="37">
        <f t="shared" si="95"/>
        <v>0.26</v>
      </c>
      <c r="AU513" s="37">
        <f t="shared" si="96"/>
        <v>0.25</v>
      </c>
      <c r="AV513" s="33">
        <f t="shared" si="97"/>
        <v>0.39</v>
      </c>
      <c r="AW513" s="34" t="str">
        <f t="shared" si="98"/>
        <v>C2</v>
      </c>
      <c r="AY513" s="47">
        <v>3667</v>
      </c>
      <c r="AZ513" s="42">
        <v>0.17</v>
      </c>
      <c r="BA513" s="42">
        <v>0.3</v>
      </c>
      <c r="BB513" s="42">
        <v>0.39</v>
      </c>
      <c r="BC513" s="42">
        <v>0.43</v>
      </c>
      <c r="BD513" s="46" t="s">
        <v>116</v>
      </c>
    </row>
    <row r="514" spans="1:56" x14ac:dyDescent="0.55000000000000004">
      <c r="A514">
        <v>3668</v>
      </c>
      <c r="B514" t="s">
        <v>73</v>
      </c>
      <c r="C514">
        <v>0.01</v>
      </c>
      <c r="D514">
        <v>0</v>
      </c>
      <c r="E514" s="6">
        <v>6.9444444444444434E-2</v>
      </c>
      <c r="F514">
        <v>0.85</v>
      </c>
      <c r="G514">
        <v>0.02</v>
      </c>
      <c r="H514">
        <v>0.55000000000000004</v>
      </c>
      <c r="J514">
        <v>3668</v>
      </c>
      <c r="K514" t="s">
        <v>73</v>
      </c>
      <c r="L514">
        <v>3.2000000000000001E-2</v>
      </c>
      <c r="M514">
        <v>0</v>
      </c>
      <c r="N514" s="6">
        <v>6.5972222222222224E-2</v>
      </c>
      <c r="O514">
        <v>1.07</v>
      </c>
      <c r="P514">
        <v>0.08</v>
      </c>
      <c r="Q514">
        <v>0.59</v>
      </c>
      <c r="S514">
        <v>3668</v>
      </c>
      <c r="T514" t="s">
        <v>73</v>
      </c>
      <c r="U514">
        <v>3.1E-2</v>
      </c>
      <c r="V514">
        <v>0</v>
      </c>
      <c r="W514" s="6">
        <v>8.6805555555555566E-2</v>
      </c>
      <c r="X514">
        <v>0.71</v>
      </c>
      <c r="Y514">
        <v>0.08</v>
      </c>
      <c r="Z514">
        <v>0.59</v>
      </c>
      <c r="AB514">
        <v>3668</v>
      </c>
      <c r="AC514" t="s">
        <v>73</v>
      </c>
      <c r="AD514">
        <v>6.7000000000000004E-2</v>
      </c>
      <c r="AE514">
        <v>0</v>
      </c>
      <c r="AF514" s="6">
        <v>6.25E-2</v>
      </c>
      <c r="AG514">
        <v>1.41</v>
      </c>
      <c r="AH514">
        <v>0.17</v>
      </c>
      <c r="AI514">
        <v>0.64</v>
      </c>
      <c r="AK514" s="35">
        <f t="shared" si="88"/>
        <v>3668</v>
      </c>
      <c r="AL514" s="32">
        <f t="shared" si="89"/>
        <v>0.55000000000000004</v>
      </c>
      <c r="AM514" s="37">
        <f t="shared" si="90"/>
        <v>0.59</v>
      </c>
      <c r="AN514" s="37">
        <f t="shared" si="91"/>
        <v>0.59</v>
      </c>
      <c r="AO514" s="33">
        <f t="shared" si="92"/>
        <v>0.64</v>
      </c>
      <c r="AP514" s="36"/>
      <c r="AR514" s="31">
        <f t="shared" si="93"/>
        <v>3668</v>
      </c>
      <c r="AS514" s="32">
        <f t="shared" si="94"/>
        <v>0.55000000000000004</v>
      </c>
      <c r="AT514" s="37">
        <f t="shared" si="95"/>
        <v>0.59</v>
      </c>
      <c r="AU514" s="37">
        <f t="shared" si="96"/>
        <v>0.59</v>
      </c>
      <c r="AV514" s="33">
        <f t="shared" si="97"/>
        <v>0.64</v>
      </c>
      <c r="AW514" s="34" t="str">
        <f t="shared" si="98"/>
        <v>C3</v>
      </c>
      <c r="AY514" s="47">
        <v>3668</v>
      </c>
      <c r="AZ514" s="42">
        <v>0.56000000000000005</v>
      </c>
      <c r="BA514" s="42">
        <v>0.61</v>
      </c>
      <c r="BB514" s="42">
        <v>0.64</v>
      </c>
      <c r="BC514" s="42">
        <v>0.66</v>
      </c>
      <c r="BD514" s="46" t="s">
        <v>118</v>
      </c>
    </row>
    <row r="515" spans="1:56" x14ac:dyDescent="0.55000000000000004">
      <c r="A515">
        <v>3669</v>
      </c>
      <c r="B515" t="s">
        <v>73</v>
      </c>
      <c r="C515">
        <v>0.32</v>
      </c>
      <c r="D515">
        <v>0</v>
      </c>
      <c r="E515" s="6">
        <v>7.9861111111111105E-2</v>
      </c>
      <c r="F515">
        <v>2.1</v>
      </c>
      <c r="G515">
        <v>8.48</v>
      </c>
      <c r="H515">
        <v>0.44</v>
      </c>
      <c r="J515">
        <v>3669</v>
      </c>
      <c r="K515" t="s">
        <v>73</v>
      </c>
      <c r="L515">
        <v>0.80100000000000005</v>
      </c>
      <c r="M515">
        <v>0</v>
      </c>
      <c r="N515" s="6">
        <v>6.5972222222222224E-2</v>
      </c>
      <c r="O515">
        <v>2.62</v>
      </c>
      <c r="P515">
        <v>21.25</v>
      </c>
      <c r="Q515">
        <v>0.73</v>
      </c>
      <c r="S515">
        <v>3669</v>
      </c>
      <c r="T515" t="s">
        <v>73</v>
      </c>
      <c r="U515">
        <v>1.0049999999999999</v>
      </c>
      <c r="V515">
        <v>0</v>
      </c>
      <c r="W515" s="6">
        <v>8.6805555555555566E-2</v>
      </c>
      <c r="X515">
        <v>2.63</v>
      </c>
      <c r="Y515">
        <v>26.65</v>
      </c>
      <c r="Z515">
        <v>0.93</v>
      </c>
      <c r="AB515">
        <v>3669</v>
      </c>
      <c r="AC515" t="s">
        <v>73</v>
      </c>
      <c r="AD515">
        <v>1.304</v>
      </c>
      <c r="AE515">
        <v>0</v>
      </c>
      <c r="AF515" s="6">
        <v>6.6666666666666666E-2</v>
      </c>
      <c r="AG515">
        <v>3.15</v>
      </c>
      <c r="AH515">
        <v>34.58</v>
      </c>
      <c r="AI515">
        <v>1</v>
      </c>
      <c r="AK515" s="35">
        <f t="shared" si="88"/>
        <v>3669</v>
      </c>
      <c r="AL515" s="32">
        <f t="shared" si="89"/>
        <v>0.44</v>
      </c>
      <c r="AM515" s="37">
        <f t="shared" si="90"/>
        <v>0.73</v>
      </c>
      <c r="AN515" s="37">
        <f t="shared" si="91"/>
        <v>0.93</v>
      </c>
      <c r="AO515" s="33">
        <f t="shared" si="92"/>
        <v>1</v>
      </c>
      <c r="AP515" s="36"/>
      <c r="AR515" s="31">
        <f t="shared" si="93"/>
        <v>3669</v>
      </c>
      <c r="AS515" s="32">
        <f t="shared" si="94"/>
        <v>0.44</v>
      </c>
      <c r="AT515" s="37">
        <f t="shared" si="95"/>
        <v>0.73</v>
      </c>
      <c r="AU515" s="37">
        <f t="shared" si="96"/>
        <v>0.93</v>
      </c>
      <c r="AV515" s="33">
        <f t="shared" si="97"/>
        <v>1</v>
      </c>
      <c r="AW515" s="34" t="str">
        <f t="shared" si="98"/>
        <v>C3</v>
      </c>
      <c r="AY515" s="47">
        <v>3669</v>
      </c>
      <c r="AZ515" s="42">
        <v>0.46</v>
      </c>
      <c r="BA515" s="42">
        <v>0.82</v>
      </c>
      <c r="BB515" s="42">
        <v>1</v>
      </c>
      <c r="BC515" s="42">
        <v>1</v>
      </c>
      <c r="BD515" s="46" t="s">
        <v>118</v>
      </c>
    </row>
    <row r="516" spans="1:56" x14ac:dyDescent="0.55000000000000004">
      <c r="A516">
        <v>3670</v>
      </c>
      <c r="B516" t="s">
        <v>73</v>
      </c>
      <c r="C516">
        <v>0.40699999999999997</v>
      </c>
      <c r="D516">
        <v>0</v>
      </c>
      <c r="E516" s="6">
        <v>7.9861111111111105E-2</v>
      </c>
      <c r="F516">
        <v>2.4300000000000002</v>
      </c>
      <c r="G516">
        <v>0.23</v>
      </c>
      <c r="H516">
        <v>0.47</v>
      </c>
      <c r="J516">
        <v>3670</v>
      </c>
      <c r="K516" t="s">
        <v>73</v>
      </c>
      <c r="L516">
        <v>1.0209999999999999</v>
      </c>
      <c r="M516">
        <v>0</v>
      </c>
      <c r="N516" s="6">
        <v>6.6666666666666666E-2</v>
      </c>
      <c r="O516">
        <v>3.03</v>
      </c>
      <c r="P516">
        <v>0.56999999999999995</v>
      </c>
      <c r="Q516">
        <v>0.79</v>
      </c>
      <c r="S516">
        <v>3670</v>
      </c>
      <c r="T516" t="s">
        <v>73</v>
      </c>
      <c r="U516">
        <v>1.286</v>
      </c>
      <c r="V516">
        <v>0</v>
      </c>
      <c r="W516" s="6">
        <v>8.6805555555555566E-2</v>
      </c>
      <c r="X516">
        <v>3.25</v>
      </c>
      <c r="Y516">
        <v>0.72</v>
      </c>
      <c r="Z516">
        <v>0.93</v>
      </c>
      <c r="AB516">
        <v>3670</v>
      </c>
      <c r="AC516" t="s">
        <v>73</v>
      </c>
      <c r="AD516">
        <v>1.571</v>
      </c>
      <c r="AE516">
        <v>0</v>
      </c>
      <c r="AF516" s="6">
        <v>6.6666666666666666E-2</v>
      </c>
      <c r="AG516">
        <v>3.8</v>
      </c>
      <c r="AH516">
        <v>0.87</v>
      </c>
      <c r="AI516">
        <v>1</v>
      </c>
      <c r="AK516" s="35">
        <f t="shared" si="88"/>
        <v>3670</v>
      </c>
      <c r="AL516" s="32">
        <f t="shared" si="89"/>
        <v>0.47</v>
      </c>
      <c r="AM516" s="37">
        <f t="shared" si="90"/>
        <v>0.79</v>
      </c>
      <c r="AN516" s="37">
        <f t="shared" si="91"/>
        <v>0.93</v>
      </c>
      <c r="AO516" s="33">
        <f t="shared" si="92"/>
        <v>1</v>
      </c>
      <c r="AP516" s="36"/>
      <c r="AR516" s="31">
        <f t="shared" si="93"/>
        <v>3670</v>
      </c>
      <c r="AS516" s="32">
        <f t="shared" si="94"/>
        <v>0.47</v>
      </c>
      <c r="AT516" s="37">
        <f t="shared" si="95"/>
        <v>0.79</v>
      </c>
      <c r="AU516" s="37">
        <f t="shared" si="96"/>
        <v>0.93</v>
      </c>
      <c r="AV516" s="33">
        <f t="shared" si="97"/>
        <v>1</v>
      </c>
      <c r="AW516" s="34" t="str">
        <f t="shared" si="98"/>
        <v>C3</v>
      </c>
      <c r="AY516" s="47">
        <v>3670</v>
      </c>
      <c r="AZ516" s="42">
        <v>0.49</v>
      </c>
      <c r="BA516" s="42">
        <v>0.86</v>
      </c>
      <c r="BB516" s="42">
        <v>1</v>
      </c>
      <c r="BC516" s="42">
        <v>1</v>
      </c>
      <c r="BD516" s="46" t="s">
        <v>118</v>
      </c>
    </row>
    <row r="517" spans="1:56" x14ac:dyDescent="0.55000000000000004">
      <c r="A517">
        <v>3671</v>
      </c>
      <c r="B517" t="s">
        <v>73</v>
      </c>
      <c r="C517">
        <v>0.40799999999999997</v>
      </c>
      <c r="D517">
        <v>0</v>
      </c>
      <c r="E517" s="6">
        <v>7.9861111111111105E-2</v>
      </c>
      <c r="F517">
        <v>2.1800000000000002</v>
      </c>
      <c r="G517">
        <v>9.85</v>
      </c>
      <c r="H517">
        <v>0.51</v>
      </c>
      <c r="J517">
        <v>3671</v>
      </c>
      <c r="K517" t="s">
        <v>73</v>
      </c>
      <c r="L517">
        <v>1.0289999999999999</v>
      </c>
      <c r="M517">
        <v>0</v>
      </c>
      <c r="N517" s="6">
        <v>6.6666666666666666E-2</v>
      </c>
      <c r="O517">
        <v>2.79</v>
      </c>
      <c r="P517">
        <v>24.8</v>
      </c>
      <c r="Q517">
        <v>0.85</v>
      </c>
      <c r="S517">
        <v>3671</v>
      </c>
      <c r="T517" t="s">
        <v>73</v>
      </c>
      <c r="U517">
        <v>1.294</v>
      </c>
      <c r="V517">
        <v>0</v>
      </c>
      <c r="W517" s="6">
        <v>8.6805555555555566E-2</v>
      </c>
      <c r="X517">
        <v>3.2</v>
      </c>
      <c r="Y517">
        <v>31.19</v>
      </c>
      <c r="Z517">
        <v>0.96</v>
      </c>
      <c r="AB517">
        <v>3671</v>
      </c>
      <c r="AC517" t="s">
        <v>73</v>
      </c>
      <c r="AD517">
        <v>1.585</v>
      </c>
      <c r="AE517">
        <v>0</v>
      </c>
      <c r="AF517" s="6">
        <v>6.5972222222222224E-2</v>
      </c>
      <c r="AG517">
        <v>3.83</v>
      </c>
      <c r="AH517">
        <v>38.21</v>
      </c>
      <c r="AI517">
        <v>1</v>
      </c>
      <c r="AK517" s="35">
        <f t="shared" si="88"/>
        <v>3671</v>
      </c>
      <c r="AL517" s="32">
        <f t="shared" si="89"/>
        <v>0.51</v>
      </c>
      <c r="AM517" s="37">
        <f t="shared" si="90"/>
        <v>0.85</v>
      </c>
      <c r="AN517" s="37">
        <f t="shared" si="91"/>
        <v>0.96</v>
      </c>
      <c r="AO517" s="33">
        <f t="shared" si="92"/>
        <v>1</v>
      </c>
      <c r="AP517" s="36"/>
      <c r="AR517" s="31">
        <f t="shared" si="93"/>
        <v>3671</v>
      </c>
      <c r="AS517" s="32">
        <f t="shared" si="94"/>
        <v>0.51</v>
      </c>
      <c r="AT517" s="37">
        <f t="shared" si="95"/>
        <v>0.85</v>
      </c>
      <c r="AU517" s="37">
        <f t="shared" si="96"/>
        <v>0.96</v>
      </c>
      <c r="AV517" s="33">
        <f t="shared" si="97"/>
        <v>1</v>
      </c>
      <c r="AW517" s="34" t="str">
        <f t="shared" si="98"/>
        <v>C3</v>
      </c>
      <c r="AY517" s="47">
        <v>3671</v>
      </c>
      <c r="AZ517" s="42">
        <v>0.53</v>
      </c>
      <c r="BA517" s="42">
        <v>0.9</v>
      </c>
      <c r="BB517" s="42">
        <v>1</v>
      </c>
      <c r="BC517" s="42">
        <v>1</v>
      </c>
      <c r="BD517" s="46" t="s">
        <v>118</v>
      </c>
    </row>
    <row r="518" spans="1:56" x14ac:dyDescent="0.55000000000000004">
      <c r="A518">
        <v>3672</v>
      </c>
      <c r="B518" t="s">
        <v>73</v>
      </c>
      <c r="C518">
        <v>0.41099999999999998</v>
      </c>
      <c r="D518">
        <v>0</v>
      </c>
      <c r="E518" s="6">
        <v>7.9861111111111105E-2</v>
      </c>
      <c r="F518">
        <v>2.65</v>
      </c>
      <c r="G518">
        <v>0.33</v>
      </c>
      <c r="H518">
        <v>0.44</v>
      </c>
      <c r="J518">
        <v>3672</v>
      </c>
      <c r="K518" t="s">
        <v>73</v>
      </c>
      <c r="L518">
        <v>1.0389999999999999</v>
      </c>
      <c r="M518">
        <v>0</v>
      </c>
      <c r="N518" s="6">
        <v>6.6666666666666666E-2</v>
      </c>
      <c r="O518">
        <v>3.31</v>
      </c>
      <c r="P518">
        <v>0.84</v>
      </c>
      <c r="Q518">
        <v>0.74</v>
      </c>
      <c r="S518">
        <v>3672</v>
      </c>
      <c r="T518" t="s">
        <v>73</v>
      </c>
      <c r="U518">
        <v>1.304</v>
      </c>
      <c r="V518">
        <v>0</v>
      </c>
      <c r="W518" s="6">
        <v>8.6805555555555566E-2</v>
      </c>
      <c r="X518">
        <v>3.44</v>
      </c>
      <c r="Y518">
        <v>1.05</v>
      </c>
      <c r="Z518">
        <v>0.88</v>
      </c>
      <c r="AB518">
        <v>3672</v>
      </c>
      <c r="AC518" t="s">
        <v>73</v>
      </c>
      <c r="AD518">
        <v>1.605</v>
      </c>
      <c r="AE518">
        <v>0</v>
      </c>
      <c r="AF518" s="6">
        <v>6.5972222222222224E-2</v>
      </c>
      <c r="AG518">
        <v>3.88</v>
      </c>
      <c r="AH518">
        <v>1.29</v>
      </c>
      <c r="AI518">
        <v>1</v>
      </c>
      <c r="AK518" s="35">
        <f t="shared" si="88"/>
        <v>3672</v>
      </c>
      <c r="AL518" s="32">
        <f t="shared" si="89"/>
        <v>0.44</v>
      </c>
      <c r="AM518" s="37">
        <f t="shared" si="90"/>
        <v>0.74</v>
      </c>
      <c r="AN518" s="37">
        <f t="shared" si="91"/>
        <v>0.88</v>
      </c>
      <c r="AO518" s="33">
        <f t="shared" si="92"/>
        <v>1</v>
      </c>
      <c r="AP518" s="36"/>
      <c r="AR518" s="31">
        <f t="shared" si="93"/>
        <v>3672</v>
      </c>
      <c r="AS518" s="32">
        <f t="shared" si="94"/>
        <v>0.44</v>
      </c>
      <c r="AT518" s="37">
        <f t="shared" si="95"/>
        <v>0.74</v>
      </c>
      <c r="AU518" s="37">
        <f t="shared" si="96"/>
        <v>0.88</v>
      </c>
      <c r="AV518" s="33">
        <f t="shared" si="97"/>
        <v>1</v>
      </c>
      <c r="AW518" s="34" t="str">
        <f t="shared" si="98"/>
        <v>C3</v>
      </c>
      <c r="AY518" s="47">
        <v>3672</v>
      </c>
      <c r="AZ518" s="42">
        <v>0.47</v>
      </c>
      <c r="BA518" s="42">
        <v>0.8</v>
      </c>
      <c r="BB518" s="42">
        <v>1</v>
      </c>
      <c r="BC518" s="42">
        <v>1</v>
      </c>
      <c r="BD518" s="46" t="s">
        <v>118</v>
      </c>
    </row>
    <row r="519" spans="1:56" x14ac:dyDescent="0.55000000000000004">
      <c r="A519">
        <v>3673</v>
      </c>
      <c r="B519" t="s">
        <v>73</v>
      </c>
      <c r="C519">
        <v>0.41499999999999998</v>
      </c>
      <c r="D519">
        <v>0</v>
      </c>
      <c r="E519" s="6">
        <v>7.9861111111111105E-2</v>
      </c>
      <c r="F519">
        <v>2.4500000000000002</v>
      </c>
      <c r="G519">
        <v>0.25</v>
      </c>
      <c r="H519">
        <v>0.38</v>
      </c>
      <c r="J519">
        <v>3673</v>
      </c>
      <c r="K519" t="s">
        <v>73</v>
      </c>
      <c r="L519">
        <v>1.056</v>
      </c>
      <c r="M519">
        <v>0</v>
      </c>
      <c r="N519" s="6">
        <v>6.6666666666666666E-2</v>
      </c>
      <c r="O519">
        <v>3.04</v>
      </c>
      <c r="P519">
        <v>0.64</v>
      </c>
      <c r="Q519">
        <v>0.64</v>
      </c>
      <c r="S519">
        <v>3673</v>
      </c>
      <c r="T519" t="s">
        <v>73</v>
      </c>
      <c r="U519">
        <v>1.323</v>
      </c>
      <c r="V519">
        <v>0</v>
      </c>
      <c r="W519" s="6">
        <v>8.6805555555555566E-2</v>
      </c>
      <c r="X519">
        <v>3.19</v>
      </c>
      <c r="Y519">
        <v>0.81</v>
      </c>
      <c r="Z519">
        <v>0.73</v>
      </c>
      <c r="AB519">
        <v>3673</v>
      </c>
      <c r="AC519" t="s">
        <v>73</v>
      </c>
      <c r="AD519">
        <v>1.6379999999999999</v>
      </c>
      <c r="AE519">
        <v>0</v>
      </c>
      <c r="AF519" s="6">
        <v>6.6666666666666666E-2</v>
      </c>
      <c r="AG519">
        <v>3.26</v>
      </c>
      <c r="AH519">
        <v>1</v>
      </c>
      <c r="AI519">
        <v>0.86</v>
      </c>
      <c r="AK519" s="35">
        <f t="shared" si="88"/>
        <v>3673</v>
      </c>
      <c r="AL519" s="32">
        <f t="shared" si="89"/>
        <v>0.38</v>
      </c>
      <c r="AM519" s="37">
        <f t="shared" si="90"/>
        <v>0.64</v>
      </c>
      <c r="AN519" s="37">
        <f t="shared" si="91"/>
        <v>0.73</v>
      </c>
      <c r="AO519" s="33">
        <f t="shared" si="92"/>
        <v>0.86</v>
      </c>
      <c r="AP519" s="36"/>
      <c r="AR519" s="31">
        <f t="shared" si="93"/>
        <v>3673</v>
      </c>
      <c r="AS519" s="32">
        <f t="shared" si="94"/>
        <v>0.38</v>
      </c>
      <c r="AT519" s="37">
        <f t="shared" si="95"/>
        <v>0.64</v>
      </c>
      <c r="AU519" s="37">
        <f t="shared" si="96"/>
        <v>0.73</v>
      </c>
      <c r="AV519" s="33">
        <f t="shared" si="97"/>
        <v>0.86</v>
      </c>
      <c r="AW519" s="34" t="str">
        <f t="shared" si="98"/>
        <v>C2</v>
      </c>
      <c r="AY519" s="47">
        <v>3673</v>
      </c>
      <c r="AZ519" s="42">
        <v>0.4</v>
      </c>
      <c r="BA519" s="42">
        <v>0.68</v>
      </c>
      <c r="BB519" s="42">
        <v>0.87</v>
      </c>
      <c r="BC519" s="42">
        <v>0.91</v>
      </c>
      <c r="BD519" s="46" t="s">
        <v>116</v>
      </c>
    </row>
    <row r="520" spans="1:56" x14ac:dyDescent="0.55000000000000004">
      <c r="A520">
        <v>3674</v>
      </c>
      <c r="B520" t="s">
        <v>73</v>
      </c>
      <c r="C520">
        <v>0.42899999999999999</v>
      </c>
      <c r="D520">
        <v>0</v>
      </c>
      <c r="E520" s="6">
        <v>7.9861111111111105E-2</v>
      </c>
      <c r="F520">
        <v>3.43</v>
      </c>
      <c r="G520">
        <v>0.12</v>
      </c>
      <c r="H520">
        <v>0.32</v>
      </c>
      <c r="J520">
        <v>3674</v>
      </c>
      <c r="K520" t="s">
        <v>73</v>
      </c>
      <c r="L520">
        <v>1.1040000000000001</v>
      </c>
      <c r="M520">
        <v>0</v>
      </c>
      <c r="N520" s="6">
        <v>6.6666666666666666E-2</v>
      </c>
      <c r="O520">
        <v>4.28</v>
      </c>
      <c r="P520">
        <v>0.32</v>
      </c>
      <c r="Q520">
        <v>0.51</v>
      </c>
      <c r="S520">
        <v>3674</v>
      </c>
      <c r="T520" t="s">
        <v>73</v>
      </c>
      <c r="U520">
        <v>1.3819999999999999</v>
      </c>
      <c r="V520">
        <v>0</v>
      </c>
      <c r="W520" s="6">
        <v>8.6805555555555566E-2</v>
      </c>
      <c r="X520">
        <v>4.5999999999999996</v>
      </c>
      <c r="Y520">
        <v>0.4</v>
      </c>
      <c r="Z520">
        <v>0.56999999999999995</v>
      </c>
      <c r="AB520">
        <v>3674</v>
      </c>
      <c r="AC520" t="s">
        <v>73</v>
      </c>
      <c r="AD520">
        <v>1.7390000000000001</v>
      </c>
      <c r="AE520">
        <v>0</v>
      </c>
      <c r="AF520" s="6">
        <v>6.5972222222222224E-2</v>
      </c>
      <c r="AG520">
        <v>4.82</v>
      </c>
      <c r="AH520">
        <v>0.5</v>
      </c>
      <c r="AI520">
        <v>0.65</v>
      </c>
      <c r="AK520" s="35">
        <f t="shared" si="88"/>
        <v>3674</v>
      </c>
      <c r="AL520" s="32">
        <f t="shared" si="89"/>
        <v>0.32</v>
      </c>
      <c r="AM520" s="37">
        <f t="shared" si="90"/>
        <v>0.51</v>
      </c>
      <c r="AN520" s="37">
        <f t="shared" si="91"/>
        <v>0.56999999999999995</v>
      </c>
      <c r="AO520" s="33">
        <f t="shared" si="92"/>
        <v>0.65</v>
      </c>
      <c r="AP520" s="36"/>
      <c r="AR520" s="31">
        <f t="shared" si="93"/>
        <v>3674</v>
      </c>
      <c r="AS520" s="32">
        <f t="shared" si="94"/>
        <v>0.32</v>
      </c>
      <c r="AT520" s="37">
        <f t="shared" si="95"/>
        <v>0.51</v>
      </c>
      <c r="AU520" s="37">
        <f t="shared" si="96"/>
        <v>0.56999999999999995</v>
      </c>
      <c r="AV520" s="33">
        <f t="shared" si="97"/>
        <v>0.65</v>
      </c>
      <c r="AW520" s="34" t="str">
        <f t="shared" si="98"/>
        <v>C2</v>
      </c>
      <c r="AY520" s="47">
        <v>3674</v>
      </c>
      <c r="AZ520" s="42">
        <v>0.33</v>
      </c>
      <c r="BA520" s="42">
        <v>0.55000000000000004</v>
      </c>
      <c r="BB520" s="42">
        <v>0.66</v>
      </c>
      <c r="BC520" s="42">
        <v>0.67</v>
      </c>
      <c r="BD520" s="46" t="s">
        <v>116</v>
      </c>
    </row>
    <row r="521" spans="1:56" x14ac:dyDescent="0.55000000000000004">
      <c r="A521">
        <v>3675</v>
      </c>
      <c r="B521" t="s">
        <v>73</v>
      </c>
      <c r="C521">
        <v>0.51500000000000001</v>
      </c>
      <c r="D521">
        <v>0</v>
      </c>
      <c r="E521" s="6">
        <v>7.9861111111111105E-2</v>
      </c>
      <c r="F521">
        <v>3.64</v>
      </c>
      <c r="G521">
        <v>0.23</v>
      </c>
      <c r="H521">
        <v>0.34</v>
      </c>
      <c r="J521">
        <v>3675</v>
      </c>
      <c r="K521" t="s">
        <v>73</v>
      </c>
      <c r="L521">
        <v>1.27</v>
      </c>
      <c r="M521">
        <v>0</v>
      </c>
      <c r="N521" s="6">
        <v>6.6666666666666666E-2</v>
      </c>
      <c r="O521">
        <v>4.53</v>
      </c>
      <c r="P521">
        <v>0.56999999999999995</v>
      </c>
      <c r="Q521">
        <v>0.54</v>
      </c>
      <c r="S521">
        <v>3675</v>
      </c>
      <c r="T521" t="s">
        <v>73</v>
      </c>
      <c r="U521">
        <v>1.554</v>
      </c>
      <c r="V521">
        <v>0</v>
      </c>
      <c r="W521" s="6">
        <v>8.6805555555555566E-2</v>
      </c>
      <c r="X521">
        <v>4.7300000000000004</v>
      </c>
      <c r="Y521">
        <v>0.7</v>
      </c>
      <c r="Z521">
        <v>0.61</v>
      </c>
      <c r="AB521">
        <v>3675</v>
      </c>
      <c r="AC521" t="s">
        <v>73</v>
      </c>
      <c r="AD521">
        <v>1.917</v>
      </c>
      <c r="AE521">
        <v>0</v>
      </c>
      <c r="AF521" s="6">
        <v>6.5972222222222224E-2</v>
      </c>
      <c r="AG521">
        <v>4.8600000000000003</v>
      </c>
      <c r="AH521">
        <v>0.86</v>
      </c>
      <c r="AI521">
        <v>0.7</v>
      </c>
      <c r="AK521" s="35">
        <f t="shared" si="88"/>
        <v>3675</v>
      </c>
      <c r="AL521" s="32">
        <f t="shared" si="89"/>
        <v>0.34</v>
      </c>
      <c r="AM521" s="37">
        <f t="shared" si="90"/>
        <v>0.54</v>
      </c>
      <c r="AN521" s="37">
        <f t="shared" si="91"/>
        <v>0.61</v>
      </c>
      <c r="AO521" s="33">
        <f t="shared" si="92"/>
        <v>0.7</v>
      </c>
      <c r="AP521" s="36"/>
      <c r="AR521" s="31">
        <f t="shared" si="93"/>
        <v>3675</v>
      </c>
      <c r="AS521" s="32">
        <f t="shared" si="94"/>
        <v>0.34</v>
      </c>
      <c r="AT521" s="37">
        <f t="shared" si="95"/>
        <v>0.54</v>
      </c>
      <c r="AU521" s="37">
        <f t="shared" si="96"/>
        <v>0.61</v>
      </c>
      <c r="AV521" s="33">
        <f t="shared" si="97"/>
        <v>0.7</v>
      </c>
      <c r="AW521" s="34" t="str">
        <f t="shared" si="98"/>
        <v>C2</v>
      </c>
      <c r="AY521" s="47">
        <v>3675</v>
      </c>
      <c r="AZ521" s="42">
        <v>0.36</v>
      </c>
      <c r="BA521" s="42">
        <v>0.57999999999999996</v>
      </c>
      <c r="BB521" s="42">
        <v>0.7</v>
      </c>
      <c r="BC521" s="42">
        <v>0.72</v>
      </c>
      <c r="BD521" s="46" t="s">
        <v>116</v>
      </c>
    </row>
    <row r="522" spans="1:56" x14ac:dyDescent="0.55000000000000004">
      <c r="A522">
        <v>3676</v>
      </c>
      <c r="B522" t="s">
        <v>73</v>
      </c>
      <c r="C522">
        <v>0.53500000000000003</v>
      </c>
      <c r="D522">
        <v>0</v>
      </c>
      <c r="E522" s="6">
        <v>7.9861111111111105E-2</v>
      </c>
      <c r="F522">
        <v>4.5</v>
      </c>
      <c r="G522">
        <v>0.17</v>
      </c>
      <c r="H522">
        <v>0.3</v>
      </c>
      <c r="J522">
        <v>3676</v>
      </c>
      <c r="K522" t="s">
        <v>73</v>
      </c>
      <c r="L522">
        <v>1.337</v>
      </c>
      <c r="M522">
        <v>0</v>
      </c>
      <c r="N522" s="6">
        <v>6.6666666666666666E-2</v>
      </c>
      <c r="O522">
        <v>5.6</v>
      </c>
      <c r="P522">
        <v>0.41</v>
      </c>
      <c r="Q522">
        <v>0.48</v>
      </c>
      <c r="S522">
        <v>3676</v>
      </c>
      <c r="T522" t="s">
        <v>73</v>
      </c>
      <c r="U522">
        <v>1.6479999999999999</v>
      </c>
      <c r="V522">
        <v>0</v>
      </c>
      <c r="W522" s="6">
        <v>8.6805555555555566E-2</v>
      </c>
      <c r="X522">
        <v>5.91</v>
      </c>
      <c r="Y522">
        <v>0.51</v>
      </c>
      <c r="Z522">
        <v>0.54</v>
      </c>
      <c r="AB522">
        <v>3676</v>
      </c>
      <c r="AC522" t="s">
        <v>73</v>
      </c>
      <c r="AD522">
        <v>2.0659999999999998</v>
      </c>
      <c r="AE522">
        <v>0</v>
      </c>
      <c r="AF522" s="6">
        <v>6.5972222222222224E-2</v>
      </c>
      <c r="AG522">
        <v>6.2</v>
      </c>
      <c r="AH522">
        <v>0.64</v>
      </c>
      <c r="AI522">
        <v>0.62</v>
      </c>
      <c r="AK522" s="35">
        <f t="shared" si="88"/>
        <v>3676</v>
      </c>
      <c r="AL522" s="32">
        <f t="shared" si="89"/>
        <v>0.3</v>
      </c>
      <c r="AM522" s="37">
        <f t="shared" si="90"/>
        <v>0.48</v>
      </c>
      <c r="AN522" s="37">
        <f t="shared" si="91"/>
        <v>0.54</v>
      </c>
      <c r="AO522" s="33">
        <f t="shared" si="92"/>
        <v>0.62</v>
      </c>
      <c r="AP522" s="36"/>
      <c r="AR522" s="31">
        <f t="shared" si="93"/>
        <v>3676</v>
      </c>
      <c r="AS522" s="32">
        <f t="shared" si="94"/>
        <v>0.3</v>
      </c>
      <c r="AT522" s="37">
        <f t="shared" si="95"/>
        <v>0.48</v>
      </c>
      <c r="AU522" s="37">
        <f t="shared" si="96"/>
        <v>0.54</v>
      </c>
      <c r="AV522" s="33">
        <f t="shared" si="97"/>
        <v>0.62</v>
      </c>
      <c r="AW522" s="34" t="str">
        <f t="shared" si="98"/>
        <v>C2</v>
      </c>
      <c r="AY522" s="47">
        <v>3676</v>
      </c>
      <c r="AZ522" s="42">
        <v>0.32</v>
      </c>
      <c r="BA522" s="42">
        <v>0.52</v>
      </c>
      <c r="BB522" s="42">
        <v>0.62</v>
      </c>
      <c r="BC522" s="42">
        <v>0.64</v>
      </c>
      <c r="BD522" s="46" t="s">
        <v>116</v>
      </c>
    </row>
    <row r="523" spans="1:56" x14ac:dyDescent="0.55000000000000004">
      <c r="A523">
        <v>3677</v>
      </c>
      <c r="B523" t="s">
        <v>73</v>
      </c>
      <c r="C523">
        <v>0.54300000000000004</v>
      </c>
      <c r="D523">
        <v>0</v>
      </c>
      <c r="E523" s="6">
        <v>7.9861111111111105E-2</v>
      </c>
      <c r="F523">
        <v>4.76</v>
      </c>
      <c r="G523">
        <v>0.15</v>
      </c>
      <c r="H523">
        <v>0.28999999999999998</v>
      </c>
      <c r="J523">
        <v>3677</v>
      </c>
      <c r="K523" t="s">
        <v>73</v>
      </c>
      <c r="L523">
        <v>1.363</v>
      </c>
      <c r="M523">
        <v>0</v>
      </c>
      <c r="N523" s="6">
        <v>6.6666666666666666E-2</v>
      </c>
      <c r="O523">
        <v>5.94</v>
      </c>
      <c r="P523">
        <v>0.37</v>
      </c>
      <c r="Q523">
        <v>0.47</v>
      </c>
      <c r="S523">
        <v>3677</v>
      </c>
      <c r="T523" t="s">
        <v>73</v>
      </c>
      <c r="U523">
        <v>1.6859999999999999</v>
      </c>
      <c r="V523">
        <v>0</v>
      </c>
      <c r="W523" s="6">
        <v>8.6805555555555566E-2</v>
      </c>
      <c r="X523">
        <v>6.22</v>
      </c>
      <c r="Y523">
        <v>0.46</v>
      </c>
      <c r="Z523">
        <v>0.53</v>
      </c>
      <c r="AB523">
        <v>3677</v>
      </c>
      <c r="AC523" t="s">
        <v>73</v>
      </c>
      <c r="AD523">
        <v>2.1280000000000001</v>
      </c>
      <c r="AE523">
        <v>0</v>
      </c>
      <c r="AF523" s="6">
        <v>6.5972222222222224E-2</v>
      </c>
      <c r="AG523">
        <v>6.59</v>
      </c>
      <c r="AH523">
        <v>0.57999999999999996</v>
      </c>
      <c r="AI523">
        <v>0.6</v>
      </c>
      <c r="AK523" s="35">
        <f t="shared" si="88"/>
        <v>3677</v>
      </c>
      <c r="AL523" s="32">
        <f t="shared" si="89"/>
        <v>0.28999999999999998</v>
      </c>
      <c r="AM523" s="37">
        <f t="shared" si="90"/>
        <v>0.47</v>
      </c>
      <c r="AN523" s="37">
        <f t="shared" si="91"/>
        <v>0.53</v>
      </c>
      <c r="AO523" s="33">
        <f t="shared" si="92"/>
        <v>0.6</v>
      </c>
      <c r="AP523" s="36"/>
      <c r="AR523" s="31">
        <f t="shared" si="93"/>
        <v>3677</v>
      </c>
      <c r="AS523" s="32">
        <f t="shared" si="94"/>
        <v>0.28999999999999998</v>
      </c>
      <c r="AT523" s="37">
        <f t="shared" si="95"/>
        <v>0.47</v>
      </c>
      <c r="AU523" s="37">
        <f t="shared" si="96"/>
        <v>0.53</v>
      </c>
      <c r="AV523" s="33">
        <f t="shared" si="97"/>
        <v>0.6</v>
      </c>
      <c r="AW523" s="34" t="str">
        <f t="shared" si="98"/>
        <v>C2</v>
      </c>
      <c r="AY523" s="47">
        <v>3677</v>
      </c>
      <c r="AZ523" s="42">
        <v>0.31</v>
      </c>
      <c r="BA523" s="42">
        <v>0.5</v>
      </c>
      <c r="BB523" s="42">
        <v>0.6</v>
      </c>
      <c r="BC523" s="42">
        <v>0.63</v>
      </c>
      <c r="BD523" s="46" t="s">
        <v>116</v>
      </c>
    </row>
    <row r="524" spans="1:56" x14ac:dyDescent="0.55000000000000004">
      <c r="A524">
        <v>3678</v>
      </c>
      <c r="B524" t="s">
        <v>73</v>
      </c>
      <c r="C524">
        <v>0.54700000000000004</v>
      </c>
      <c r="D524">
        <v>0</v>
      </c>
      <c r="E524" s="6">
        <v>7.9861111111111105E-2</v>
      </c>
      <c r="F524">
        <v>4.79</v>
      </c>
      <c r="G524">
        <v>0.15</v>
      </c>
      <c r="H524">
        <v>0.28999999999999998</v>
      </c>
      <c r="J524">
        <v>3678</v>
      </c>
      <c r="K524" t="s">
        <v>73</v>
      </c>
      <c r="L524">
        <v>1.38</v>
      </c>
      <c r="M524">
        <v>0</v>
      </c>
      <c r="N524" s="6">
        <v>6.6666666666666666E-2</v>
      </c>
      <c r="O524">
        <v>6.15</v>
      </c>
      <c r="P524">
        <v>0.38</v>
      </c>
      <c r="Q524">
        <v>0.46</v>
      </c>
      <c r="S524">
        <v>3678</v>
      </c>
      <c r="T524" t="s">
        <v>73</v>
      </c>
      <c r="U524">
        <v>1.708</v>
      </c>
      <c r="V524">
        <v>0</v>
      </c>
      <c r="W524" s="6">
        <v>8.6805555555555566E-2</v>
      </c>
      <c r="X524">
        <v>6.5</v>
      </c>
      <c r="Y524">
        <v>0.47</v>
      </c>
      <c r="Z524">
        <v>0.52</v>
      </c>
      <c r="AB524">
        <v>3678</v>
      </c>
      <c r="AC524" t="s">
        <v>73</v>
      </c>
      <c r="AD524">
        <v>2.1669999999999998</v>
      </c>
      <c r="AE524">
        <v>0</v>
      </c>
      <c r="AF524" s="6">
        <v>6.5972222222222224E-2</v>
      </c>
      <c r="AG524">
        <v>6.93</v>
      </c>
      <c r="AH524">
        <v>0.6</v>
      </c>
      <c r="AI524">
        <v>0.59</v>
      </c>
      <c r="AK524" s="35">
        <f t="shared" si="88"/>
        <v>3678</v>
      </c>
      <c r="AL524" s="32">
        <f t="shared" si="89"/>
        <v>0.28999999999999998</v>
      </c>
      <c r="AM524" s="37">
        <f t="shared" si="90"/>
        <v>0.46</v>
      </c>
      <c r="AN524" s="37">
        <f t="shared" si="91"/>
        <v>0.52</v>
      </c>
      <c r="AO524" s="33">
        <f t="shared" si="92"/>
        <v>0.59</v>
      </c>
      <c r="AP524" s="36"/>
      <c r="AR524" s="31">
        <f t="shared" si="93"/>
        <v>3678</v>
      </c>
      <c r="AS524" s="32">
        <f t="shared" si="94"/>
        <v>0.28999999999999998</v>
      </c>
      <c r="AT524" s="37">
        <f t="shared" si="95"/>
        <v>0.46</v>
      </c>
      <c r="AU524" s="37">
        <f t="shared" si="96"/>
        <v>0.52</v>
      </c>
      <c r="AV524" s="33">
        <f t="shared" si="97"/>
        <v>0.59</v>
      </c>
      <c r="AW524" s="34" t="str">
        <f t="shared" si="98"/>
        <v>C2</v>
      </c>
      <c r="AY524" s="47">
        <v>3678</v>
      </c>
      <c r="AZ524" s="42">
        <v>0.31</v>
      </c>
      <c r="BA524" s="42">
        <v>0.49</v>
      </c>
      <c r="BB524" s="42">
        <v>0.59</v>
      </c>
      <c r="BC524" s="42">
        <v>0.62</v>
      </c>
      <c r="BD524" s="46" t="s">
        <v>116</v>
      </c>
    </row>
    <row r="525" spans="1:56" x14ac:dyDescent="0.55000000000000004">
      <c r="A525">
        <v>3679</v>
      </c>
      <c r="B525" t="s">
        <v>73</v>
      </c>
      <c r="C525">
        <v>0.55200000000000005</v>
      </c>
      <c r="D525">
        <v>0</v>
      </c>
      <c r="E525" s="6">
        <v>7.9861111111111105E-2</v>
      </c>
      <c r="F525">
        <v>5.83</v>
      </c>
      <c r="G525">
        <v>0.12</v>
      </c>
      <c r="H525">
        <v>0.25</v>
      </c>
      <c r="J525">
        <v>3679</v>
      </c>
      <c r="K525" t="s">
        <v>73</v>
      </c>
      <c r="L525">
        <v>1.401</v>
      </c>
      <c r="M525">
        <v>0</v>
      </c>
      <c r="N525" s="6">
        <v>6.6666666666666666E-2</v>
      </c>
      <c r="O525">
        <v>7.19</v>
      </c>
      <c r="P525">
        <v>0.31</v>
      </c>
      <c r="Q525">
        <v>0.42</v>
      </c>
      <c r="S525">
        <v>3679</v>
      </c>
      <c r="T525" t="s">
        <v>73</v>
      </c>
      <c r="U525">
        <v>1.742</v>
      </c>
      <c r="V525">
        <v>0</v>
      </c>
      <c r="W525" s="6">
        <v>8.6805555555555566E-2</v>
      </c>
      <c r="X525">
        <v>7.58</v>
      </c>
      <c r="Y525">
        <v>0.38</v>
      </c>
      <c r="Z525">
        <v>0.47</v>
      </c>
      <c r="AB525">
        <v>3679</v>
      </c>
      <c r="AC525" t="s">
        <v>73</v>
      </c>
      <c r="AD525">
        <v>2.2240000000000002</v>
      </c>
      <c r="AE525">
        <v>0</v>
      </c>
      <c r="AF525" s="6">
        <v>6.5972222222222224E-2</v>
      </c>
      <c r="AG525">
        <v>8</v>
      </c>
      <c r="AH525">
        <v>0.49</v>
      </c>
      <c r="AI525">
        <v>0.54</v>
      </c>
      <c r="AK525" s="35">
        <f t="shared" si="88"/>
        <v>3679</v>
      </c>
      <c r="AL525" s="32">
        <f t="shared" si="89"/>
        <v>0.25</v>
      </c>
      <c r="AM525" s="37">
        <f t="shared" si="90"/>
        <v>0.42</v>
      </c>
      <c r="AN525" s="37">
        <f t="shared" si="91"/>
        <v>0.47</v>
      </c>
      <c r="AO525" s="33">
        <f t="shared" si="92"/>
        <v>0.54</v>
      </c>
      <c r="AP525" s="36"/>
      <c r="AR525" s="31">
        <f t="shared" si="93"/>
        <v>3679</v>
      </c>
      <c r="AS525" s="32">
        <f t="shared" si="94"/>
        <v>0.25</v>
      </c>
      <c r="AT525" s="37">
        <f t="shared" si="95"/>
        <v>0.42</v>
      </c>
      <c r="AU525" s="37">
        <f t="shared" si="96"/>
        <v>0.47</v>
      </c>
      <c r="AV525" s="33">
        <f t="shared" si="97"/>
        <v>0.54</v>
      </c>
      <c r="AW525" s="34" t="str">
        <f t="shared" si="98"/>
        <v>C1</v>
      </c>
      <c r="AY525" s="47">
        <v>3679</v>
      </c>
      <c r="AZ525" s="42">
        <v>0.27</v>
      </c>
      <c r="BA525" s="42">
        <v>0.45</v>
      </c>
      <c r="BB525" s="42">
        <v>0.54</v>
      </c>
      <c r="BC525" s="42">
        <v>0.56999999999999995</v>
      </c>
      <c r="BD525" s="46" t="s">
        <v>117</v>
      </c>
    </row>
    <row r="526" spans="1:56" x14ac:dyDescent="0.55000000000000004">
      <c r="A526">
        <v>3680</v>
      </c>
      <c r="B526" t="s">
        <v>73</v>
      </c>
      <c r="C526">
        <v>0.55800000000000005</v>
      </c>
      <c r="D526">
        <v>0</v>
      </c>
      <c r="E526" s="6">
        <v>7.9861111111111105E-2</v>
      </c>
      <c r="F526">
        <v>5.29</v>
      </c>
      <c r="G526">
        <v>0.13</v>
      </c>
      <c r="H526">
        <v>0.28000000000000003</v>
      </c>
      <c r="J526">
        <v>3680</v>
      </c>
      <c r="K526" t="s">
        <v>73</v>
      </c>
      <c r="L526">
        <v>1.4239999999999999</v>
      </c>
      <c r="M526">
        <v>0</v>
      </c>
      <c r="N526" s="6">
        <v>6.6666666666666666E-2</v>
      </c>
      <c r="O526">
        <v>6.66</v>
      </c>
      <c r="P526">
        <v>0.33</v>
      </c>
      <c r="Q526">
        <v>0.45</v>
      </c>
      <c r="S526">
        <v>3680</v>
      </c>
      <c r="T526" t="s">
        <v>73</v>
      </c>
      <c r="U526">
        <v>1.786</v>
      </c>
      <c r="V526">
        <v>0</v>
      </c>
      <c r="W526" s="6">
        <v>8.6805555555555566E-2</v>
      </c>
      <c r="X526">
        <v>6.76</v>
      </c>
      <c r="Y526">
        <v>0.42</v>
      </c>
      <c r="Z526">
        <v>0.52</v>
      </c>
      <c r="AB526">
        <v>3680</v>
      </c>
      <c r="AC526" t="s">
        <v>73</v>
      </c>
      <c r="AD526">
        <v>2.2869999999999999</v>
      </c>
      <c r="AE526">
        <v>0</v>
      </c>
      <c r="AF526" s="6">
        <v>6.5972222222222224E-2</v>
      </c>
      <c r="AG526">
        <v>7.38</v>
      </c>
      <c r="AH526">
        <v>0.53</v>
      </c>
      <c r="AI526">
        <v>0.59</v>
      </c>
      <c r="AK526" s="35">
        <f t="shared" si="88"/>
        <v>3680</v>
      </c>
      <c r="AL526" s="32">
        <f t="shared" si="89"/>
        <v>0.28000000000000003</v>
      </c>
      <c r="AM526" s="37">
        <f t="shared" si="90"/>
        <v>0.45</v>
      </c>
      <c r="AN526" s="37">
        <f t="shared" si="91"/>
        <v>0.52</v>
      </c>
      <c r="AO526" s="33">
        <f t="shared" si="92"/>
        <v>0.59</v>
      </c>
      <c r="AP526" s="36"/>
      <c r="AR526" s="31">
        <f t="shared" si="93"/>
        <v>3680</v>
      </c>
      <c r="AS526" s="32">
        <f t="shared" si="94"/>
        <v>0.28000000000000003</v>
      </c>
      <c r="AT526" s="37">
        <f t="shared" si="95"/>
        <v>0.45</v>
      </c>
      <c r="AU526" s="37">
        <f t="shared" si="96"/>
        <v>0.52</v>
      </c>
      <c r="AV526" s="33">
        <f t="shared" si="97"/>
        <v>0.59</v>
      </c>
      <c r="AW526" s="34" t="str">
        <f t="shared" si="98"/>
        <v>C2</v>
      </c>
      <c r="AY526" s="47">
        <v>3680</v>
      </c>
      <c r="AZ526" s="42">
        <v>0.28999999999999998</v>
      </c>
      <c r="BA526" s="42">
        <v>0.48</v>
      </c>
      <c r="BB526" s="42">
        <v>0.59</v>
      </c>
      <c r="BC526" s="42">
        <v>0.62</v>
      </c>
      <c r="BD526" s="46" t="s">
        <v>116</v>
      </c>
    </row>
    <row r="527" spans="1:56" x14ac:dyDescent="0.55000000000000004">
      <c r="A527">
        <v>3681</v>
      </c>
      <c r="B527" t="s">
        <v>73</v>
      </c>
      <c r="C527">
        <v>0.57399999999999995</v>
      </c>
      <c r="D527">
        <v>0</v>
      </c>
      <c r="E527" s="6">
        <v>8.0555555555555561E-2</v>
      </c>
      <c r="F527">
        <v>5.44</v>
      </c>
      <c r="G527">
        <v>0.14000000000000001</v>
      </c>
      <c r="H527">
        <v>0.28000000000000003</v>
      </c>
      <c r="J527">
        <v>3681</v>
      </c>
      <c r="K527" t="s">
        <v>73</v>
      </c>
      <c r="L527">
        <v>1.4910000000000001</v>
      </c>
      <c r="M527">
        <v>0</v>
      </c>
      <c r="N527" s="6">
        <v>6.6666666666666666E-2</v>
      </c>
      <c r="O527">
        <v>6.64</v>
      </c>
      <c r="P527">
        <v>0.37</v>
      </c>
      <c r="Q527">
        <v>0.46</v>
      </c>
      <c r="S527">
        <v>3681</v>
      </c>
      <c r="T527" t="s">
        <v>73</v>
      </c>
      <c r="U527">
        <v>2.0339999999999998</v>
      </c>
      <c r="V527">
        <v>0</v>
      </c>
      <c r="W527" s="6">
        <v>8.6805555555555566E-2</v>
      </c>
      <c r="X527">
        <v>7.13</v>
      </c>
      <c r="Y527">
        <v>0.5</v>
      </c>
      <c r="Z527">
        <v>0.55000000000000004</v>
      </c>
      <c r="AB527">
        <v>3681</v>
      </c>
      <c r="AC527" t="s">
        <v>73</v>
      </c>
      <c r="AD527">
        <v>2.508</v>
      </c>
      <c r="AE527">
        <v>0</v>
      </c>
      <c r="AF527" s="6">
        <v>6.5972222222222224E-2</v>
      </c>
      <c r="AG527">
        <v>7.51</v>
      </c>
      <c r="AH527">
        <v>0.62</v>
      </c>
      <c r="AI527">
        <v>0.62</v>
      </c>
      <c r="AK527" s="35">
        <f t="shared" si="88"/>
        <v>3681</v>
      </c>
      <c r="AL527" s="32">
        <f t="shared" si="89"/>
        <v>0.28000000000000003</v>
      </c>
      <c r="AM527" s="37">
        <f t="shared" si="90"/>
        <v>0.46</v>
      </c>
      <c r="AN527" s="37">
        <f t="shared" si="91"/>
        <v>0.55000000000000004</v>
      </c>
      <c r="AO527" s="33">
        <f t="shared" si="92"/>
        <v>0.62</v>
      </c>
      <c r="AP527" s="36"/>
      <c r="AR527" s="31">
        <f t="shared" si="93"/>
        <v>3681</v>
      </c>
      <c r="AS527" s="32">
        <f t="shared" si="94"/>
        <v>0.28000000000000003</v>
      </c>
      <c r="AT527" s="37">
        <f t="shared" si="95"/>
        <v>0.46</v>
      </c>
      <c r="AU527" s="37">
        <f t="shared" si="96"/>
        <v>0.55000000000000004</v>
      </c>
      <c r="AV527" s="33">
        <f t="shared" si="97"/>
        <v>0.62</v>
      </c>
      <c r="AW527" s="34" t="str">
        <f t="shared" si="98"/>
        <v>C1</v>
      </c>
      <c r="AY527" s="47">
        <v>3681</v>
      </c>
      <c r="AZ527" s="42">
        <v>0.28999999999999998</v>
      </c>
      <c r="BA527" s="42">
        <v>0.5</v>
      </c>
      <c r="BB527" s="42">
        <v>0.62</v>
      </c>
      <c r="BC527" s="42">
        <v>0.66</v>
      </c>
      <c r="BD527" s="46" t="s">
        <v>117</v>
      </c>
    </row>
    <row r="528" spans="1:56" x14ac:dyDescent="0.55000000000000004">
      <c r="A528">
        <v>3682</v>
      </c>
      <c r="B528" t="s">
        <v>73</v>
      </c>
      <c r="C528">
        <v>0.57799999999999996</v>
      </c>
      <c r="D528">
        <v>0</v>
      </c>
      <c r="E528" s="6">
        <v>8.0555555555555561E-2</v>
      </c>
      <c r="F528">
        <v>8.81</v>
      </c>
      <c r="G528">
        <v>0.13</v>
      </c>
      <c r="H528">
        <v>0.2</v>
      </c>
      <c r="J528">
        <v>3682</v>
      </c>
      <c r="K528" t="s">
        <v>73</v>
      </c>
      <c r="L528">
        <v>1.506</v>
      </c>
      <c r="M528">
        <v>0</v>
      </c>
      <c r="N528" s="6">
        <v>6.6666666666666666E-2</v>
      </c>
      <c r="O528">
        <v>11.7</v>
      </c>
      <c r="P528">
        <v>0.35</v>
      </c>
      <c r="Q528">
        <v>0.32</v>
      </c>
      <c r="S528">
        <v>3682</v>
      </c>
      <c r="T528" t="s">
        <v>73</v>
      </c>
      <c r="U528">
        <v>2.0590000000000002</v>
      </c>
      <c r="V528">
        <v>0</v>
      </c>
      <c r="W528" s="6">
        <v>8.6805555555555566E-2</v>
      </c>
      <c r="X528">
        <v>12.06</v>
      </c>
      <c r="Y528">
        <v>0.47</v>
      </c>
      <c r="Z528">
        <v>0.39</v>
      </c>
      <c r="AB528">
        <v>3682</v>
      </c>
      <c r="AC528" t="s">
        <v>73</v>
      </c>
      <c r="AD528">
        <v>2.548</v>
      </c>
      <c r="AE528">
        <v>0</v>
      </c>
      <c r="AF528" s="6">
        <v>6.5972222222222224E-2</v>
      </c>
      <c r="AG528">
        <v>12.72</v>
      </c>
      <c r="AH528">
        <v>0.59</v>
      </c>
      <c r="AI528">
        <v>0.43</v>
      </c>
      <c r="AK528" s="35">
        <f t="shared" si="88"/>
        <v>3682</v>
      </c>
      <c r="AL528" s="32">
        <f t="shared" si="89"/>
        <v>0.2</v>
      </c>
      <c r="AM528" s="37">
        <f t="shared" si="90"/>
        <v>0.32</v>
      </c>
      <c r="AN528" s="37">
        <f t="shared" si="91"/>
        <v>0.39</v>
      </c>
      <c r="AO528" s="33">
        <f t="shared" si="92"/>
        <v>0.43</v>
      </c>
      <c r="AP528" s="36"/>
      <c r="AR528" s="31">
        <f t="shared" si="93"/>
        <v>3682</v>
      </c>
      <c r="AS528" s="32">
        <f t="shared" si="94"/>
        <v>0.2</v>
      </c>
      <c r="AT528" s="37">
        <f t="shared" si="95"/>
        <v>0.32</v>
      </c>
      <c r="AU528" s="37">
        <f t="shared" si="96"/>
        <v>0.39</v>
      </c>
      <c r="AV528" s="33">
        <f t="shared" si="97"/>
        <v>0.43</v>
      </c>
      <c r="AW528" s="34" t="str">
        <f t="shared" si="98"/>
        <v>C2</v>
      </c>
      <c r="AY528" s="47">
        <v>3682</v>
      </c>
      <c r="AZ528" s="42">
        <v>0.2</v>
      </c>
      <c r="BA528" s="42">
        <v>0.35</v>
      </c>
      <c r="BB528" s="42">
        <v>0.43</v>
      </c>
      <c r="BC528" s="42">
        <v>0.46</v>
      </c>
      <c r="BD528" s="46" t="s">
        <v>116</v>
      </c>
    </row>
    <row r="529" spans="1:56" x14ac:dyDescent="0.55000000000000004">
      <c r="A529">
        <v>3683</v>
      </c>
      <c r="B529" t="s">
        <v>73</v>
      </c>
      <c r="C529">
        <v>8.9999999999999993E-3</v>
      </c>
      <c r="D529">
        <v>0</v>
      </c>
      <c r="E529" s="6">
        <v>8.3333333333333329E-2</v>
      </c>
      <c r="F529">
        <v>1.51</v>
      </c>
      <c r="G529">
        <v>0.08</v>
      </c>
      <c r="H529">
        <v>0.18</v>
      </c>
      <c r="J529">
        <v>3683</v>
      </c>
      <c r="K529" t="s">
        <v>73</v>
      </c>
      <c r="L529">
        <v>3.6999999999999998E-2</v>
      </c>
      <c r="M529">
        <v>0</v>
      </c>
      <c r="N529" s="6">
        <v>6.9444444444444434E-2</v>
      </c>
      <c r="O529">
        <v>2.27</v>
      </c>
      <c r="P529">
        <v>0.34</v>
      </c>
      <c r="Q529">
        <v>0.36</v>
      </c>
      <c r="S529">
        <v>3683</v>
      </c>
      <c r="T529" t="s">
        <v>73</v>
      </c>
      <c r="U529">
        <v>6.9000000000000006E-2</v>
      </c>
      <c r="V529">
        <v>0</v>
      </c>
      <c r="W529" s="6">
        <v>8.6805555555555566E-2</v>
      </c>
      <c r="X529">
        <v>2.69</v>
      </c>
      <c r="Y529">
        <v>0.64</v>
      </c>
      <c r="Z529">
        <v>0.52</v>
      </c>
      <c r="AB529">
        <v>3683</v>
      </c>
      <c r="AC529" t="s">
        <v>73</v>
      </c>
      <c r="AD529">
        <v>9.9000000000000005E-2</v>
      </c>
      <c r="AE529">
        <v>0</v>
      </c>
      <c r="AF529" s="6">
        <v>6.5972222222222224E-2</v>
      </c>
      <c r="AG529">
        <v>2.91</v>
      </c>
      <c r="AH529">
        <v>0.92</v>
      </c>
      <c r="AI529">
        <v>0.65</v>
      </c>
      <c r="AK529" s="35">
        <f t="shared" si="88"/>
        <v>3683</v>
      </c>
      <c r="AL529" s="32">
        <f t="shared" si="89"/>
        <v>0.18</v>
      </c>
      <c r="AM529" s="37">
        <f t="shared" si="90"/>
        <v>0.36</v>
      </c>
      <c r="AN529" s="37">
        <f t="shared" si="91"/>
        <v>0.52</v>
      </c>
      <c r="AO529" s="33">
        <f t="shared" si="92"/>
        <v>0.65</v>
      </c>
      <c r="AP529" s="36"/>
      <c r="AR529" s="31">
        <f t="shared" si="93"/>
        <v>3683</v>
      </c>
      <c r="AS529" s="32">
        <f t="shared" si="94"/>
        <v>0.18</v>
      </c>
      <c r="AT529" s="37">
        <f t="shared" si="95"/>
        <v>0.36</v>
      </c>
      <c r="AU529" s="37">
        <f t="shared" si="96"/>
        <v>0.52</v>
      </c>
      <c r="AV529" s="33">
        <f t="shared" si="97"/>
        <v>0.65</v>
      </c>
      <c r="AW529" s="34" t="str">
        <f t="shared" si="98"/>
        <v>C2</v>
      </c>
      <c r="AY529" s="47">
        <v>3683</v>
      </c>
      <c r="AZ529" s="42">
        <v>0.19</v>
      </c>
      <c r="BA529" s="42">
        <v>0.41</v>
      </c>
      <c r="BB529" s="42">
        <v>0.66</v>
      </c>
      <c r="BC529" s="42">
        <v>0.82</v>
      </c>
      <c r="BD529" s="46" t="s">
        <v>116</v>
      </c>
    </row>
    <row r="530" spans="1:56" x14ac:dyDescent="0.55000000000000004">
      <c r="A530">
        <v>3684</v>
      </c>
      <c r="B530" t="s">
        <v>73</v>
      </c>
      <c r="C530">
        <v>8.9999999999999993E-3</v>
      </c>
      <c r="D530">
        <v>0</v>
      </c>
      <c r="E530" s="6">
        <v>8.3333333333333329E-2</v>
      </c>
      <c r="F530">
        <v>1.29</v>
      </c>
      <c r="G530">
        <v>0.06</v>
      </c>
      <c r="H530">
        <v>0.21</v>
      </c>
      <c r="J530">
        <v>3684</v>
      </c>
      <c r="K530" t="s">
        <v>73</v>
      </c>
      <c r="L530">
        <v>3.5999999999999997E-2</v>
      </c>
      <c r="M530">
        <v>0</v>
      </c>
      <c r="N530" s="6">
        <v>6.9444444444444434E-2</v>
      </c>
      <c r="O530">
        <v>1.88</v>
      </c>
      <c r="P530">
        <v>0.22</v>
      </c>
      <c r="Q530">
        <v>0.43</v>
      </c>
      <c r="S530">
        <v>3684</v>
      </c>
      <c r="T530" t="s">
        <v>73</v>
      </c>
      <c r="U530">
        <v>6.9000000000000006E-2</v>
      </c>
      <c r="V530">
        <v>0</v>
      </c>
      <c r="W530" s="6">
        <v>8.6805555555555566E-2</v>
      </c>
      <c r="X530">
        <v>1.86</v>
      </c>
      <c r="Y530">
        <v>0.42</v>
      </c>
      <c r="Z530">
        <v>0.73</v>
      </c>
      <c r="AB530">
        <v>3684</v>
      </c>
      <c r="AC530" t="s">
        <v>73</v>
      </c>
      <c r="AD530">
        <v>9.8000000000000004E-2</v>
      </c>
      <c r="AE530">
        <v>0</v>
      </c>
      <c r="AF530" s="6">
        <v>6.5972222222222224E-2</v>
      </c>
      <c r="AG530">
        <v>2.39</v>
      </c>
      <c r="AH530">
        <v>0.59</v>
      </c>
      <c r="AI530">
        <v>0.78</v>
      </c>
      <c r="AK530" s="35">
        <f t="shared" si="88"/>
        <v>3684</v>
      </c>
      <c r="AL530" s="32">
        <f t="shared" si="89"/>
        <v>0.21</v>
      </c>
      <c r="AM530" s="37">
        <f t="shared" si="90"/>
        <v>0.43</v>
      </c>
      <c r="AN530" s="37">
        <f t="shared" si="91"/>
        <v>0.73</v>
      </c>
      <c r="AO530" s="33">
        <f t="shared" si="92"/>
        <v>0.78</v>
      </c>
      <c r="AP530" s="36"/>
      <c r="AR530" s="31">
        <f t="shared" si="93"/>
        <v>3684</v>
      </c>
      <c r="AS530" s="32">
        <f t="shared" si="94"/>
        <v>0.21</v>
      </c>
      <c r="AT530" s="37">
        <f t="shared" si="95"/>
        <v>0.43</v>
      </c>
      <c r="AU530" s="37">
        <f t="shared" si="96"/>
        <v>0.73</v>
      </c>
      <c r="AV530" s="33">
        <f t="shared" si="97"/>
        <v>0.78</v>
      </c>
      <c r="AW530" s="34" t="str">
        <f t="shared" si="98"/>
        <v>C1</v>
      </c>
      <c r="AY530" s="47">
        <v>3684</v>
      </c>
      <c r="AZ530" s="42">
        <v>0.21</v>
      </c>
      <c r="BA530" s="42">
        <v>0.47</v>
      </c>
      <c r="BB530" s="42">
        <v>0.78</v>
      </c>
      <c r="BC530" s="42">
        <v>0.82</v>
      </c>
      <c r="BD530" s="46" t="s">
        <v>117</v>
      </c>
    </row>
    <row r="531" spans="1:56" x14ac:dyDescent="0.55000000000000004">
      <c r="A531">
        <v>3685</v>
      </c>
      <c r="B531" t="s">
        <v>73</v>
      </c>
      <c r="C531">
        <v>2.1000000000000001E-2</v>
      </c>
      <c r="D531">
        <v>0</v>
      </c>
      <c r="E531" s="6">
        <v>8.6805555555555566E-2</v>
      </c>
      <c r="F531">
        <v>2.11</v>
      </c>
      <c r="G531">
        <v>0.14000000000000001</v>
      </c>
      <c r="H531">
        <v>0.26</v>
      </c>
      <c r="J531">
        <v>3685</v>
      </c>
      <c r="K531" t="s">
        <v>73</v>
      </c>
      <c r="L531">
        <v>8.3000000000000004E-2</v>
      </c>
      <c r="M531">
        <v>0</v>
      </c>
      <c r="N531" s="6">
        <v>7.2916666666666671E-2</v>
      </c>
      <c r="O531">
        <v>3.07</v>
      </c>
      <c r="P531">
        <v>0.56999999999999995</v>
      </c>
      <c r="Q531">
        <v>0.54</v>
      </c>
      <c r="S531">
        <v>3685</v>
      </c>
      <c r="T531" t="s">
        <v>73</v>
      </c>
      <c r="U531">
        <v>0.15</v>
      </c>
      <c r="V531">
        <v>0</v>
      </c>
      <c r="W531" s="6">
        <v>7.5694444444444439E-2</v>
      </c>
      <c r="X531">
        <v>3.39</v>
      </c>
      <c r="Y531">
        <v>1.03</v>
      </c>
      <c r="Z531">
        <v>1</v>
      </c>
      <c r="AB531">
        <v>3685</v>
      </c>
      <c r="AC531" t="s">
        <v>73</v>
      </c>
      <c r="AD531">
        <v>0.15</v>
      </c>
      <c r="AE531">
        <v>0</v>
      </c>
      <c r="AF531" s="6">
        <v>6.3194444444444442E-2</v>
      </c>
      <c r="AG531">
        <v>3.37</v>
      </c>
      <c r="AH531">
        <v>1.03</v>
      </c>
      <c r="AI531">
        <v>1</v>
      </c>
      <c r="AK531" s="35">
        <f t="shared" si="88"/>
        <v>3685</v>
      </c>
      <c r="AL531" s="32">
        <f t="shared" si="89"/>
        <v>0.26</v>
      </c>
      <c r="AM531" s="37">
        <f t="shared" si="90"/>
        <v>0.54</v>
      </c>
      <c r="AN531" s="37">
        <f t="shared" si="91"/>
        <v>1</v>
      </c>
      <c r="AO531" s="33">
        <f t="shared" si="92"/>
        <v>1</v>
      </c>
      <c r="AP531" s="36"/>
      <c r="AR531" s="31">
        <f t="shared" si="93"/>
        <v>3685</v>
      </c>
      <c r="AS531" s="32">
        <f t="shared" si="94"/>
        <v>0.26</v>
      </c>
      <c r="AT531" s="37">
        <f t="shared" si="95"/>
        <v>0.54</v>
      </c>
      <c r="AU531" s="37">
        <f t="shared" si="96"/>
        <v>1</v>
      </c>
      <c r="AV531" s="33">
        <f t="shared" si="97"/>
        <v>1</v>
      </c>
      <c r="AW531" s="34" t="str">
        <f t="shared" si="98"/>
        <v>C1</v>
      </c>
      <c r="AY531" s="47">
        <v>3685</v>
      </c>
      <c r="AZ531" s="42">
        <v>0.26</v>
      </c>
      <c r="BA531" s="42">
        <v>0.6</v>
      </c>
      <c r="BB531" s="42">
        <v>1</v>
      </c>
      <c r="BC531" s="42">
        <v>1</v>
      </c>
      <c r="BD531" s="46" t="s">
        <v>117</v>
      </c>
    </row>
    <row r="532" spans="1:56" x14ac:dyDescent="0.55000000000000004">
      <c r="A532">
        <v>3686</v>
      </c>
      <c r="B532" t="s">
        <v>73</v>
      </c>
      <c r="C532">
        <v>2.4E-2</v>
      </c>
      <c r="D532">
        <v>0</v>
      </c>
      <c r="E532" s="6">
        <v>8.6805555555555566E-2</v>
      </c>
      <c r="F532">
        <v>2.2400000000000002</v>
      </c>
      <c r="G532">
        <v>0.16</v>
      </c>
      <c r="H532">
        <v>0.27</v>
      </c>
      <c r="J532">
        <v>3686</v>
      </c>
      <c r="K532" t="s">
        <v>73</v>
      </c>
      <c r="L532">
        <v>9.4E-2</v>
      </c>
      <c r="M532">
        <v>0</v>
      </c>
      <c r="N532" s="6">
        <v>7.013888888888889E-2</v>
      </c>
      <c r="O532">
        <v>3.25</v>
      </c>
      <c r="P532">
        <v>0.62</v>
      </c>
      <c r="Q532">
        <v>0.56999999999999995</v>
      </c>
      <c r="S532">
        <v>3686</v>
      </c>
      <c r="T532" t="s">
        <v>73</v>
      </c>
      <c r="U532">
        <v>0.16400000000000001</v>
      </c>
      <c r="V532">
        <v>0</v>
      </c>
      <c r="W532" s="6">
        <v>7.5694444444444439E-2</v>
      </c>
      <c r="X532">
        <v>3.63</v>
      </c>
      <c r="Y532">
        <v>1.08</v>
      </c>
      <c r="Z532">
        <v>1</v>
      </c>
      <c r="AB532">
        <v>3686</v>
      </c>
      <c r="AC532" t="s">
        <v>73</v>
      </c>
      <c r="AD532">
        <v>0.16300000000000001</v>
      </c>
      <c r="AE532">
        <v>0</v>
      </c>
      <c r="AF532" s="6">
        <v>6.25E-2</v>
      </c>
      <c r="AG532">
        <v>3.61</v>
      </c>
      <c r="AH532">
        <v>1.08</v>
      </c>
      <c r="AI532">
        <v>1</v>
      </c>
      <c r="AK532" s="35">
        <f t="shared" si="88"/>
        <v>3686</v>
      </c>
      <c r="AL532" s="32">
        <f t="shared" si="89"/>
        <v>0.27</v>
      </c>
      <c r="AM532" s="37">
        <f t="shared" si="90"/>
        <v>0.56999999999999995</v>
      </c>
      <c r="AN532" s="37">
        <f t="shared" si="91"/>
        <v>1</v>
      </c>
      <c r="AO532" s="33">
        <f t="shared" si="92"/>
        <v>1</v>
      </c>
      <c r="AP532" s="36"/>
      <c r="AR532" s="31">
        <f t="shared" si="93"/>
        <v>3686</v>
      </c>
      <c r="AS532" s="32">
        <f t="shared" si="94"/>
        <v>0.27</v>
      </c>
      <c r="AT532" s="37">
        <f t="shared" si="95"/>
        <v>0.56999999999999995</v>
      </c>
      <c r="AU532" s="37">
        <f t="shared" si="96"/>
        <v>1</v>
      </c>
      <c r="AV532" s="33">
        <f t="shared" si="97"/>
        <v>1</v>
      </c>
      <c r="AW532" s="34" t="str">
        <f t="shared" si="98"/>
        <v>C1</v>
      </c>
      <c r="AY532" s="47">
        <v>3686</v>
      </c>
      <c r="AZ532" s="42">
        <v>0.27</v>
      </c>
      <c r="BA532" s="42">
        <v>0.64</v>
      </c>
      <c r="BB532" s="42">
        <v>1</v>
      </c>
      <c r="BC532" s="42">
        <v>1</v>
      </c>
      <c r="BD532" s="46" t="s">
        <v>117</v>
      </c>
    </row>
    <row r="533" spans="1:56" x14ac:dyDescent="0.55000000000000004">
      <c r="A533">
        <v>3687</v>
      </c>
      <c r="B533" t="s">
        <v>73</v>
      </c>
      <c r="C533">
        <v>2.4E-2</v>
      </c>
      <c r="D533">
        <v>0</v>
      </c>
      <c r="E533" s="6">
        <v>8.6805555555555566E-2</v>
      </c>
      <c r="F533">
        <v>2.36</v>
      </c>
      <c r="G533">
        <v>0.15</v>
      </c>
      <c r="H533">
        <v>0.26</v>
      </c>
      <c r="J533">
        <v>3687</v>
      </c>
      <c r="K533" t="s">
        <v>73</v>
      </c>
      <c r="L533">
        <v>9.4E-2</v>
      </c>
      <c r="M533">
        <v>0</v>
      </c>
      <c r="N533" s="6">
        <v>7.013888888888889E-2</v>
      </c>
      <c r="O533">
        <v>3.43</v>
      </c>
      <c r="P533">
        <v>0.57999999999999996</v>
      </c>
      <c r="Q533">
        <v>0.55000000000000004</v>
      </c>
      <c r="S533">
        <v>3687</v>
      </c>
      <c r="T533" t="s">
        <v>73</v>
      </c>
      <c r="U533">
        <v>0.16700000000000001</v>
      </c>
      <c r="V533">
        <v>0</v>
      </c>
      <c r="W533" s="6">
        <v>7.5694444444444439E-2</v>
      </c>
      <c r="X533">
        <v>3.88</v>
      </c>
      <c r="Y533">
        <v>1.03</v>
      </c>
      <c r="Z533">
        <v>0.91</v>
      </c>
      <c r="AB533">
        <v>3687</v>
      </c>
      <c r="AC533" t="s">
        <v>73</v>
      </c>
      <c r="AD533">
        <v>0.16200000000000001</v>
      </c>
      <c r="AE533">
        <v>0</v>
      </c>
      <c r="AF533" s="6">
        <v>6.3194444444444442E-2</v>
      </c>
      <c r="AG533">
        <v>3.8</v>
      </c>
      <c r="AH533">
        <v>1</v>
      </c>
      <c r="AI533">
        <v>0.82</v>
      </c>
      <c r="AK533" s="35">
        <f t="shared" si="88"/>
        <v>3687</v>
      </c>
      <c r="AL533" s="32">
        <f t="shared" si="89"/>
        <v>0.26</v>
      </c>
      <c r="AM533" s="37">
        <f t="shared" si="90"/>
        <v>0.55000000000000004</v>
      </c>
      <c r="AN533" s="37">
        <f t="shared" si="91"/>
        <v>0.91</v>
      </c>
      <c r="AO533" s="33">
        <f t="shared" si="92"/>
        <v>0.82</v>
      </c>
      <c r="AP533" s="36"/>
      <c r="AR533" s="31">
        <f t="shared" si="93"/>
        <v>3687</v>
      </c>
      <c r="AS533" s="32">
        <f t="shared" si="94"/>
        <v>0.26</v>
      </c>
      <c r="AT533" s="37">
        <f t="shared" si="95"/>
        <v>0.55000000000000004</v>
      </c>
      <c r="AU533" s="37">
        <f t="shared" si="96"/>
        <v>0.91</v>
      </c>
      <c r="AV533" s="33">
        <f t="shared" si="97"/>
        <v>0.82</v>
      </c>
      <c r="AW533" s="34" t="str">
        <f t="shared" si="98"/>
        <v>C1</v>
      </c>
      <c r="AY533" s="47">
        <v>3687</v>
      </c>
      <c r="AZ533" s="42">
        <v>0.26</v>
      </c>
      <c r="BA533" s="42">
        <v>0.61</v>
      </c>
      <c r="BB533" s="42">
        <v>0.82</v>
      </c>
      <c r="BC533" s="42">
        <v>0.82</v>
      </c>
      <c r="BD533" s="46" t="s">
        <v>117</v>
      </c>
    </row>
    <row r="534" spans="1:56" x14ac:dyDescent="0.55000000000000004">
      <c r="A534">
        <v>3688</v>
      </c>
      <c r="B534" t="s">
        <v>73</v>
      </c>
      <c r="C534">
        <v>2.5000000000000001E-2</v>
      </c>
      <c r="D534">
        <v>0</v>
      </c>
      <c r="E534" s="6">
        <v>7.6388888888888895E-2</v>
      </c>
      <c r="F534">
        <v>3.72</v>
      </c>
      <c r="G534">
        <v>0.05</v>
      </c>
      <c r="H534">
        <v>0.15</v>
      </c>
      <c r="J534">
        <v>3688</v>
      </c>
      <c r="K534" t="s">
        <v>73</v>
      </c>
      <c r="L534">
        <v>9.7000000000000003E-2</v>
      </c>
      <c r="M534">
        <v>0</v>
      </c>
      <c r="N534" s="6">
        <v>6.5972222222222224E-2</v>
      </c>
      <c r="O534">
        <v>5.53</v>
      </c>
      <c r="P534">
        <v>0.19</v>
      </c>
      <c r="Q534">
        <v>0.3</v>
      </c>
      <c r="S534">
        <v>3688</v>
      </c>
      <c r="T534" t="s">
        <v>73</v>
      </c>
      <c r="U534">
        <v>0.122</v>
      </c>
      <c r="V534">
        <v>0</v>
      </c>
      <c r="W534" s="6">
        <v>8.6805555555555566E-2</v>
      </c>
      <c r="X534">
        <v>5.9</v>
      </c>
      <c r="Y534">
        <v>0.24</v>
      </c>
      <c r="Z534">
        <v>0.33</v>
      </c>
      <c r="AB534">
        <v>3688</v>
      </c>
      <c r="AC534" t="s">
        <v>73</v>
      </c>
      <c r="AD534">
        <v>0.17699999999999999</v>
      </c>
      <c r="AE534">
        <v>0</v>
      </c>
      <c r="AF534" s="6">
        <v>6.5972222222222224E-2</v>
      </c>
      <c r="AG534">
        <v>6.53</v>
      </c>
      <c r="AH534">
        <v>0.35</v>
      </c>
      <c r="AI534">
        <v>0.41</v>
      </c>
      <c r="AK534" s="35">
        <f t="shared" si="88"/>
        <v>3688</v>
      </c>
      <c r="AL534" s="32">
        <f t="shared" si="89"/>
        <v>0.15</v>
      </c>
      <c r="AM534" s="37">
        <f t="shared" si="90"/>
        <v>0.3</v>
      </c>
      <c r="AN534" s="37">
        <f t="shared" si="91"/>
        <v>0.33</v>
      </c>
      <c r="AO534" s="33">
        <f t="shared" si="92"/>
        <v>0.41</v>
      </c>
      <c r="AP534" s="36"/>
      <c r="AR534" s="31">
        <f t="shared" si="93"/>
        <v>3688</v>
      </c>
      <c r="AS534" s="32">
        <f t="shared" si="94"/>
        <v>0.15</v>
      </c>
      <c r="AT534" s="37">
        <f t="shared" si="95"/>
        <v>0.3</v>
      </c>
      <c r="AU534" s="37">
        <f t="shared" si="96"/>
        <v>0.33</v>
      </c>
      <c r="AV534" s="33">
        <f t="shared" si="97"/>
        <v>0.41</v>
      </c>
      <c r="AW534" s="34" t="str">
        <f t="shared" si="98"/>
        <v>C2</v>
      </c>
      <c r="AY534" s="47">
        <v>3688</v>
      </c>
      <c r="AZ534" s="42">
        <v>0.16</v>
      </c>
      <c r="BA534" s="42">
        <v>0.34</v>
      </c>
      <c r="BB534" s="42">
        <v>0.43</v>
      </c>
      <c r="BC534" s="42">
        <v>0.46</v>
      </c>
      <c r="BD534" s="46" t="s">
        <v>116</v>
      </c>
    </row>
    <row r="535" spans="1:56" x14ac:dyDescent="0.55000000000000004">
      <c r="A535">
        <v>3689</v>
      </c>
      <c r="B535" t="s">
        <v>73</v>
      </c>
      <c r="C535">
        <v>2.5000000000000001E-2</v>
      </c>
      <c r="D535">
        <v>0</v>
      </c>
      <c r="E535" s="6">
        <v>7.6388888888888895E-2</v>
      </c>
      <c r="F535">
        <v>3.15</v>
      </c>
      <c r="G535">
        <v>0.06</v>
      </c>
      <c r="H535">
        <v>0.17</v>
      </c>
      <c r="J535">
        <v>3689</v>
      </c>
      <c r="K535" t="s">
        <v>73</v>
      </c>
      <c r="L535">
        <v>9.7000000000000003E-2</v>
      </c>
      <c r="M535">
        <v>0</v>
      </c>
      <c r="N535" s="6">
        <v>6.5972222222222224E-2</v>
      </c>
      <c r="O535">
        <v>4.67</v>
      </c>
      <c r="P535">
        <v>0.24</v>
      </c>
      <c r="Q535">
        <v>0.33</v>
      </c>
      <c r="S535">
        <v>3689</v>
      </c>
      <c r="T535" t="s">
        <v>73</v>
      </c>
      <c r="U535">
        <v>0.122</v>
      </c>
      <c r="V535">
        <v>0</v>
      </c>
      <c r="W535" s="6">
        <v>8.6805555555555566E-2</v>
      </c>
      <c r="X535">
        <v>4.9800000000000004</v>
      </c>
      <c r="Y535">
        <v>0.3</v>
      </c>
      <c r="Z535">
        <v>0.38</v>
      </c>
      <c r="AB535">
        <v>3689</v>
      </c>
      <c r="AC535" t="s">
        <v>73</v>
      </c>
      <c r="AD535">
        <v>0.17699999999999999</v>
      </c>
      <c r="AE535">
        <v>0</v>
      </c>
      <c r="AF535" s="6">
        <v>6.5972222222222224E-2</v>
      </c>
      <c r="AG535">
        <v>5.49</v>
      </c>
      <c r="AH535">
        <v>0.44</v>
      </c>
      <c r="AI535">
        <v>0.46</v>
      </c>
      <c r="AK535" s="35">
        <f t="shared" si="88"/>
        <v>3689</v>
      </c>
      <c r="AL535" s="32">
        <f t="shared" si="89"/>
        <v>0.17</v>
      </c>
      <c r="AM535" s="37">
        <f t="shared" si="90"/>
        <v>0.33</v>
      </c>
      <c r="AN535" s="37">
        <f t="shared" si="91"/>
        <v>0.38</v>
      </c>
      <c r="AO535" s="33">
        <f t="shared" si="92"/>
        <v>0.46</v>
      </c>
      <c r="AP535" s="36"/>
      <c r="AR535" s="31">
        <f t="shared" si="93"/>
        <v>3689</v>
      </c>
      <c r="AS535" s="32">
        <f t="shared" si="94"/>
        <v>0.17</v>
      </c>
      <c r="AT535" s="37">
        <f t="shared" si="95"/>
        <v>0.33</v>
      </c>
      <c r="AU535" s="37">
        <f t="shared" si="96"/>
        <v>0.38</v>
      </c>
      <c r="AV535" s="33">
        <f t="shared" si="97"/>
        <v>0.46</v>
      </c>
      <c r="AW535" s="34" t="str">
        <f t="shared" si="98"/>
        <v>C2</v>
      </c>
      <c r="AY535" s="47">
        <v>3689</v>
      </c>
      <c r="AZ535" s="42">
        <v>0.18</v>
      </c>
      <c r="BA535" s="42">
        <v>0.38</v>
      </c>
      <c r="BB535" s="42">
        <v>0.49</v>
      </c>
      <c r="BC535" s="42">
        <v>0.53</v>
      </c>
      <c r="BD535" s="46" t="s">
        <v>116</v>
      </c>
    </row>
    <row r="536" spans="1:56" x14ac:dyDescent="0.55000000000000004">
      <c r="A536">
        <v>3690</v>
      </c>
      <c r="B536" t="s">
        <v>73</v>
      </c>
      <c r="C536">
        <v>2.1000000000000001E-2</v>
      </c>
      <c r="D536">
        <v>0</v>
      </c>
      <c r="E536" s="6">
        <v>7.6388888888888895E-2</v>
      </c>
      <c r="F536">
        <v>2.4700000000000002</v>
      </c>
      <c r="G536">
        <v>7.0000000000000007E-2</v>
      </c>
      <c r="H536">
        <v>0.17</v>
      </c>
      <c r="J536">
        <v>3690</v>
      </c>
      <c r="K536" t="s">
        <v>73</v>
      </c>
      <c r="L536">
        <v>7.8E-2</v>
      </c>
      <c r="M536">
        <v>0</v>
      </c>
      <c r="N536" s="6">
        <v>6.5972222222222224E-2</v>
      </c>
      <c r="O536">
        <v>3.64</v>
      </c>
      <c r="P536">
        <v>0.25</v>
      </c>
      <c r="Q536">
        <v>0.34</v>
      </c>
      <c r="S536">
        <v>3690</v>
      </c>
      <c r="T536" t="s">
        <v>73</v>
      </c>
      <c r="U536">
        <v>9.4E-2</v>
      </c>
      <c r="V536">
        <v>0</v>
      </c>
      <c r="W536" s="6">
        <v>8.6805555555555566E-2</v>
      </c>
      <c r="X536">
        <v>3.82</v>
      </c>
      <c r="Y536">
        <v>0.3</v>
      </c>
      <c r="Z536">
        <v>0.38</v>
      </c>
      <c r="AB536">
        <v>3690</v>
      </c>
      <c r="AC536" t="s">
        <v>73</v>
      </c>
      <c r="AD536">
        <v>0.13100000000000001</v>
      </c>
      <c r="AE536">
        <v>0</v>
      </c>
      <c r="AF536" s="6">
        <v>6.25E-2</v>
      </c>
      <c r="AG536">
        <v>4.1900000000000004</v>
      </c>
      <c r="AH536">
        <v>0.43</v>
      </c>
      <c r="AI536">
        <v>0.46</v>
      </c>
      <c r="AK536" s="35">
        <f t="shared" si="88"/>
        <v>3690</v>
      </c>
      <c r="AL536" s="32">
        <f t="shared" si="89"/>
        <v>0.17</v>
      </c>
      <c r="AM536" s="37">
        <f t="shared" si="90"/>
        <v>0.34</v>
      </c>
      <c r="AN536" s="37">
        <f t="shared" si="91"/>
        <v>0.38</v>
      </c>
      <c r="AO536" s="33">
        <f t="shared" si="92"/>
        <v>0.46</v>
      </c>
      <c r="AP536" s="36"/>
      <c r="AR536" s="31">
        <f t="shared" si="93"/>
        <v>3690</v>
      </c>
      <c r="AS536" s="32">
        <f t="shared" si="94"/>
        <v>0.17</v>
      </c>
      <c r="AT536" s="37">
        <f t="shared" si="95"/>
        <v>0.34</v>
      </c>
      <c r="AU536" s="37">
        <f t="shared" si="96"/>
        <v>0.38</v>
      </c>
      <c r="AV536" s="33">
        <f t="shared" si="97"/>
        <v>0.46</v>
      </c>
      <c r="AW536" s="34" t="str">
        <f t="shared" si="98"/>
        <v>C2</v>
      </c>
      <c r="AY536" s="47">
        <v>3690</v>
      </c>
      <c r="AZ536" s="42">
        <v>0.18</v>
      </c>
      <c r="BA536" s="42">
        <v>0.39</v>
      </c>
      <c r="BB536" s="42">
        <v>0.47</v>
      </c>
      <c r="BC536" s="42">
        <v>0.5</v>
      </c>
      <c r="BD536" s="46" t="s">
        <v>116</v>
      </c>
    </row>
    <row r="537" spans="1:56" x14ac:dyDescent="0.55000000000000004">
      <c r="A537">
        <v>3691</v>
      </c>
      <c r="B537" t="s">
        <v>73</v>
      </c>
      <c r="C537">
        <v>1.2999999999999999E-2</v>
      </c>
      <c r="D537">
        <v>0</v>
      </c>
      <c r="E537" s="6">
        <v>7.6388888888888895E-2</v>
      </c>
      <c r="F537">
        <v>2.61</v>
      </c>
      <c r="G537">
        <v>0.31</v>
      </c>
      <c r="H537">
        <v>0.36</v>
      </c>
      <c r="J537">
        <v>3691</v>
      </c>
      <c r="K537" t="s">
        <v>73</v>
      </c>
      <c r="L537">
        <v>4.5999999999999999E-2</v>
      </c>
      <c r="M537">
        <v>0</v>
      </c>
      <c r="N537" s="6">
        <v>6.5972222222222224E-2</v>
      </c>
      <c r="O537">
        <v>3.53</v>
      </c>
      <c r="P537">
        <v>1.1100000000000001</v>
      </c>
      <c r="Q537">
        <v>0.81</v>
      </c>
      <c r="S537">
        <v>3691</v>
      </c>
      <c r="T537" t="s">
        <v>73</v>
      </c>
      <c r="U537">
        <v>5.6000000000000001E-2</v>
      </c>
      <c r="V537">
        <v>0</v>
      </c>
      <c r="W537" s="6">
        <v>8.6805555555555566E-2</v>
      </c>
      <c r="X537">
        <v>4.12</v>
      </c>
      <c r="Y537">
        <v>1.35</v>
      </c>
      <c r="Z537">
        <v>0.84</v>
      </c>
      <c r="AB537">
        <v>3691</v>
      </c>
      <c r="AC537" t="s">
        <v>73</v>
      </c>
      <c r="AD537">
        <v>5.7000000000000002E-2</v>
      </c>
      <c r="AE537">
        <v>0</v>
      </c>
      <c r="AF537" s="6">
        <v>6.25E-2</v>
      </c>
      <c r="AG537">
        <v>4.12</v>
      </c>
      <c r="AH537">
        <v>1.38</v>
      </c>
      <c r="AI537">
        <v>0.89</v>
      </c>
      <c r="AK537" s="35">
        <f t="shared" si="88"/>
        <v>3691</v>
      </c>
      <c r="AL537" s="32">
        <f t="shared" si="89"/>
        <v>0.36</v>
      </c>
      <c r="AM537" s="37">
        <f t="shared" si="90"/>
        <v>0.81</v>
      </c>
      <c r="AN537" s="37">
        <f t="shared" si="91"/>
        <v>0.84</v>
      </c>
      <c r="AO537" s="33">
        <f t="shared" si="92"/>
        <v>0.89</v>
      </c>
      <c r="AP537" s="36"/>
      <c r="AR537" s="31">
        <f t="shared" si="93"/>
        <v>3691</v>
      </c>
      <c r="AS537" s="32">
        <f t="shared" si="94"/>
        <v>0.36</v>
      </c>
      <c r="AT537" s="37">
        <f t="shared" si="95"/>
        <v>0.81</v>
      </c>
      <c r="AU537" s="37">
        <f t="shared" si="96"/>
        <v>0.84</v>
      </c>
      <c r="AV537" s="33">
        <f t="shared" si="97"/>
        <v>0.89</v>
      </c>
      <c r="AW537" s="34" t="str">
        <f t="shared" si="98"/>
        <v>C3</v>
      </c>
      <c r="AY537" s="47">
        <v>3691</v>
      </c>
      <c r="AZ537" s="42">
        <v>0.37</v>
      </c>
      <c r="BA537" s="42">
        <v>0.85</v>
      </c>
      <c r="BB537" s="42">
        <v>0.89</v>
      </c>
      <c r="BC537" s="42">
        <v>0.91</v>
      </c>
      <c r="BD537" s="46" t="s">
        <v>118</v>
      </c>
    </row>
    <row r="538" spans="1:56" x14ac:dyDescent="0.55000000000000004">
      <c r="A538">
        <v>3692</v>
      </c>
      <c r="B538" t="s">
        <v>73</v>
      </c>
      <c r="C538">
        <v>8.0000000000000002E-3</v>
      </c>
      <c r="D538">
        <v>0</v>
      </c>
      <c r="E538" s="6">
        <v>8.6805555555555566E-2</v>
      </c>
      <c r="F538">
        <v>1.69</v>
      </c>
      <c r="G538">
        <v>0.05</v>
      </c>
      <c r="H538">
        <v>0.15</v>
      </c>
      <c r="J538">
        <v>3692</v>
      </c>
      <c r="K538" t="s">
        <v>73</v>
      </c>
      <c r="L538">
        <v>3.1E-2</v>
      </c>
      <c r="M538">
        <v>0</v>
      </c>
      <c r="N538" s="6">
        <v>7.2916666666666671E-2</v>
      </c>
      <c r="O538">
        <v>2.5099999999999998</v>
      </c>
      <c r="P538">
        <v>0.2</v>
      </c>
      <c r="Q538">
        <v>0.3</v>
      </c>
      <c r="S538">
        <v>3692</v>
      </c>
      <c r="T538" t="s">
        <v>73</v>
      </c>
      <c r="U538">
        <v>7.0000000000000007E-2</v>
      </c>
      <c r="V538">
        <v>0</v>
      </c>
      <c r="W538" s="6">
        <v>8.6805555555555566E-2</v>
      </c>
      <c r="X538">
        <v>3.2</v>
      </c>
      <c r="Y538">
        <v>0.45</v>
      </c>
      <c r="Z538">
        <v>0.46</v>
      </c>
      <c r="AB538">
        <v>3692</v>
      </c>
      <c r="AC538" t="s">
        <v>73</v>
      </c>
      <c r="AD538">
        <v>8.1000000000000003E-2</v>
      </c>
      <c r="AE538">
        <v>0</v>
      </c>
      <c r="AF538" s="6">
        <v>6.5972222222222224E-2</v>
      </c>
      <c r="AG538">
        <v>3.28</v>
      </c>
      <c r="AH538">
        <v>0.52</v>
      </c>
      <c r="AI538">
        <v>0.5</v>
      </c>
      <c r="AK538" s="35">
        <f t="shared" si="88"/>
        <v>3692</v>
      </c>
      <c r="AL538" s="32">
        <f t="shared" si="89"/>
        <v>0.15</v>
      </c>
      <c r="AM538" s="37">
        <f t="shared" si="90"/>
        <v>0.3</v>
      </c>
      <c r="AN538" s="37">
        <f t="shared" si="91"/>
        <v>0.46</v>
      </c>
      <c r="AO538" s="33">
        <f t="shared" si="92"/>
        <v>0.5</v>
      </c>
      <c r="AP538" s="36"/>
      <c r="AR538" s="31">
        <f t="shared" si="93"/>
        <v>3692</v>
      </c>
      <c r="AS538" s="32">
        <f t="shared" si="94"/>
        <v>0.15</v>
      </c>
      <c r="AT538" s="37">
        <f t="shared" si="95"/>
        <v>0.3</v>
      </c>
      <c r="AU538" s="37">
        <f t="shared" si="96"/>
        <v>0.46</v>
      </c>
      <c r="AV538" s="33">
        <f t="shared" si="97"/>
        <v>0.5</v>
      </c>
      <c r="AW538" s="34" t="str">
        <f t="shared" si="98"/>
        <v>C2</v>
      </c>
      <c r="AY538" s="47">
        <v>3692</v>
      </c>
      <c r="AZ538" s="42">
        <v>0.15</v>
      </c>
      <c r="BA538" s="42">
        <v>0.32</v>
      </c>
      <c r="BB538" s="42">
        <v>0.49</v>
      </c>
      <c r="BC538" s="42">
        <v>0.56999999999999995</v>
      </c>
      <c r="BD538" s="46" t="s">
        <v>116</v>
      </c>
    </row>
    <row r="539" spans="1:56" x14ac:dyDescent="0.55000000000000004">
      <c r="A539">
        <v>3693</v>
      </c>
      <c r="B539" t="s">
        <v>73</v>
      </c>
      <c r="C539">
        <v>6.7000000000000004E-2</v>
      </c>
      <c r="D539">
        <v>0</v>
      </c>
      <c r="E539" s="6">
        <v>7.6388888888888895E-2</v>
      </c>
      <c r="F539">
        <v>3.43</v>
      </c>
      <c r="G539">
        <v>0.22</v>
      </c>
      <c r="H539">
        <v>0.32</v>
      </c>
      <c r="J539">
        <v>3693</v>
      </c>
      <c r="K539" t="s">
        <v>73</v>
      </c>
      <c r="L539">
        <v>0.20200000000000001</v>
      </c>
      <c r="M539">
        <v>0</v>
      </c>
      <c r="N539" s="6">
        <v>6.5972222222222224E-2</v>
      </c>
      <c r="O539">
        <v>4.57</v>
      </c>
      <c r="P539">
        <v>0.67</v>
      </c>
      <c r="Q539">
        <v>0.6</v>
      </c>
      <c r="S539">
        <v>3693</v>
      </c>
      <c r="T539" t="s">
        <v>73</v>
      </c>
      <c r="U539">
        <v>0.221</v>
      </c>
      <c r="V539">
        <v>0</v>
      </c>
      <c r="W539" s="6">
        <v>8.6805555555555566E-2</v>
      </c>
      <c r="X539">
        <v>4.62</v>
      </c>
      <c r="Y539">
        <v>0.73</v>
      </c>
      <c r="Z539">
        <v>0.81</v>
      </c>
      <c r="AB539">
        <v>3693</v>
      </c>
      <c r="AC539" t="s">
        <v>73</v>
      </c>
      <c r="AD539">
        <v>0.30399999999999999</v>
      </c>
      <c r="AE539">
        <v>0</v>
      </c>
      <c r="AF539" s="6">
        <v>6.3888888888888884E-2</v>
      </c>
      <c r="AG539">
        <v>4.59</v>
      </c>
      <c r="AH539">
        <v>1.01</v>
      </c>
      <c r="AI539">
        <v>1</v>
      </c>
      <c r="AK539" s="35">
        <f t="shared" si="88"/>
        <v>3693</v>
      </c>
      <c r="AL539" s="32">
        <f t="shared" si="89"/>
        <v>0.32</v>
      </c>
      <c r="AM539" s="37">
        <f t="shared" si="90"/>
        <v>0.6</v>
      </c>
      <c r="AN539" s="37">
        <f t="shared" si="91"/>
        <v>0.81</v>
      </c>
      <c r="AO539" s="33">
        <f t="shared" si="92"/>
        <v>1</v>
      </c>
      <c r="AP539" s="36"/>
      <c r="AR539" s="31">
        <f t="shared" si="93"/>
        <v>3693</v>
      </c>
      <c r="AS539" s="32">
        <f t="shared" si="94"/>
        <v>0.32</v>
      </c>
      <c r="AT539" s="37">
        <f t="shared" si="95"/>
        <v>0.6</v>
      </c>
      <c r="AU539" s="37">
        <f t="shared" si="96"/>
        <v>0.81</v>
      </c>
      <c r="AV539" s="33">
        <f t="shared" si="97"/>
        <v>1</v>
      </c>
      <c r="AW539" s="34" t="str">
        <f t="shared" si="98"/>
        <v>C3</v>
      </c>
      <c r="AY539" s="47">
        <v>3693</v>
      </c>
      <c r="AZ539" s="42">
        <v>0.34</v>
      </c>
      <c r="BA539" s="42">
        <v>0.78</v>
      </c>
      <c r="BB539" s="42">
        <v>1</v>
      </c>
      <c r="BC539" s="42">
        <v>1</v>
      </c>
      <c r="BD539" s="46" t="s">
        <v>118</v>
      </c>
    </row>
    <row r="540" spans="1:56" x14ac:dyDescent="0.55000000000000004">
      <c r="A540">
        <v>3694</v>
      </c>
      <c r="B540" t="s">
        <v>73</v>
      </c>
      <c r="C540">
        <v>7.8E-2</v>
      </c>
      <c r="D540">
        <v>0</v>
      </c>
      <c r="E540" s="6">
        <v>7.3611111111111113E-2</v>
      </c>
      <c r="F540">
        <v>1.84</v>
      </c>
      <c r="G540">
        <v>0.31</v>
      </c>
      <c r="H540">
        <v>0.6</v>
      </c>
      <c r="J540">
        <v>3694</v>
      </c>
      <c r="K540" t="s">
        <v>73</v>
      </c>
      <c r="L540">
        <v>0.23699999999999999</v>
      </c>
      <c r="M540">
        <v>0</v>
      </c>
      <c r="N540" s="6">
        <v>6.5972222222222224E-2</v>
      </c>
      <c r="O540">
        <v>3.55</v>
      </c>
      <c r="P540">
        <v>0.93</v>
      </c>
      <c r="Q540">
        <v>0.9</v>
      </c>
      <c r="S540">
        <v>3694</v>
      </c>
      <c r="T540" t="s">
        <v>73</v>
      </c>
      <c r="U540">
        <v>0.26700000000000002</v>
      </c>
      <c r="V540">
        <v>0</v>
      </c>
      <c r="W540" s="6">
        <v>8.6805555555555566E-2</v>
      </c>
      <c r="X540">
        <v>3.77</v>
      </c>
      <c r="Y540">
        <v>1.05</v>
      </c>
      <c r="Z540">
        <v>1</v>
      </c>
      <c r="AB540">
        <v>3694</v>
      </c>
      <c r="AC540" t="s">
        <v>73</v>
      </c>
      <c r="AD540">
        <v>0.34200000000000003</v>
      </c>
      <c r="AE540">
        <v>0</v>
      </c>
      <c r="AF540" s="6">
        <v>6.25E-2</v>
      </c>
      <c r="AG540">
        <v>4.84</v>
      </c>
      <c r="AH540">
        <v>1.35</v>
      </c>
      <c r="AI540">
        <v>1</v>
      </c>
      <c r="AK540" s="35">
        <f t="shared" si="88"/>
        <v>3694</v>
      </c>
      <c r="AL540" s="32">
        <f t="shared" si="89"/>
        <v>0.6</v>
      </c>
      <c r="AM540" s="37">
        <f t="shared" si="90"/>
        <v>0.9</v>
      </c>
      <c r="AN540" s="37">
        <f t="shared" si="91"/>
        <v>1</v>
      </c>
      <c r="AO540" s="33">
        <f t="shared" si="92"/>
        <v>1</v>
      </c>
      <c r="AP540" s="36"/>
      <c r="AR540" s="31">
        <f t="shared" si="93"/>
        <v>3694</v>
      </c>
      <c r="AS540" s="32">
        <f t="shared" si="94"/>
        <v>0.6</v>
      </c>
      <c r="AT540" s="37">
        <f t="shared" si="95"/>
        <v>0.9</v>
      </c>
      <c r="AU540" s="37">
        <f t="shared" si="96"/>
        <v>1</v>
      </c>
      <c r="AV540" s="33">
        <f t="shared" si="97"/>
        <v>1</v>
      </c>
      <c r="AW540" s="34" t="str">
        <f t="shared" si="98"/>
        <v>C3</v>
      </c>
      <c r="AY540" s="47">
        <v>3694</v>
      </c>
      <c r="AZ540" s="42">
        <v>0.63</v>
      </c>
      <c r="BA540" s="42">
        <v>1</v>
      </c>
      <c r="BB540" s="42">
        <v>1</v>
      </c>
      <c r="BC540" s="42">
        <v>1</v>
      </c>
      <c r="BD540" s="46" t="s">
        <v>118</v>
      </c>
    </row>
    <row r="541" spans="1:56" x14ac:dyDescent="0.55000000000000004">
      <c r="A541">
        <v>3695</v>
      </c>
      <c r="B541" t="s">
        <v>73</v>
      </c>
      <c r="C541">
        <v>0.11799999999999999</v>
      </c>
      <c r="D541">
        <v>0</v>
      </c>
      <c r="E541" s="6">
        <v>7.4305555555555555E-2</v>
      </c>
      <c r="F541">
        <v>1.08</v>
      </c>
      <c r="G541">
        <v>2.5</v>
      </c>
      <c r="H541">
        <v>0.33</v>
      </c>
      <c r="J541">
        <v>3695</v>
      </c>
      <c r="K541" t="s">
        <v>73</v>
      </c>
      <c r="L541">
        <v>0.38800000000000001</v>
      </c>
      <c r="M541">
        <v>0</v>
      </c>
      <c r="N541" s="6">
        <v>6.6666666666666666E-2</v>
      </c>
      <c r="O541">
        <v>1.63</v>
      </c>
      <c r="P541">
        <v>8.26</v>
      </c>
      <c r="Q541">
        <v>0.59</v>
      </c>
      <c r="S541">
        <v>3695</v>
      </c>
      <c r="T541" t="s">
        <v>73</v>
      </c>
      <c r="U541">
        <v>0.57599999999999996</v>
      </c>
      <c r="V541">
        <v>0</v>
      </c>
      <c r="W541" s="6">
        <v>8.6805555555555566E-2</v>
      </c>
      <c r="X541">
        <v>1.91</v>
      </c>
      <c r="Y541">
        <v>12.26</v>
      </c>
      <c r="Z541">
        <v>0.73</v>
      </c>
      <c r="AB541">
        <v>3695</v>
      </c>
      <c r="AC541" t="s">
        <v>73</v>
      </c>
      <c r="AD541">
        <v>0.84299999999999997</v>
      </c>
      <c r="AE541">
        <v>0</v>
      </c>
      <c r="AF541" s="6">
        <v>6.7361111111111108E-2</v>
      </c>
      <c r="AG541">
        <v>2.29</v>
      </c>
      <c r="AH541">
        <v>17.940000000000001</v>
      </c>
      <c r="AI541">
        <v>0.91</v>
      </c>
      <c r="AK541" s="35">
        <f t="shared" ref="AK541:AK604" si="99">AB541</f>
        <v>3695</v>
      </c>
      <c r="AL541" s="32">
        <f t="shared" ref="AL541:AL604" si="100">H541</f>
        <v>0.33</v>
      </c>
      <c r="AM541" s="37">
        <f t="shared" ref="AM541:AM604" si="101">Q541</f>
        <v>0.59</v>
      </c>
      <c r="AN541" s="37">
        <f t="shared" ref="AN541:AN604" si="102">Z541</f>
        <v>0.73</v>
      </c>
      <c r="AO541" s="33">
        <f t="shared" ref="AO541:AO604" si="103">AI541</f>
        <v>0.91</v>
      </c>
      <c r="AP541" s="36"/>
      <c r="AR541" s="31">
        <f t="shared" si="93"/>
        <v>3695</v>
      </c>
      <c r="AS541" s="32">
        <f t="shared" si="94"/>
        <v>0.33</v>
      </c>
      <c r="AT541" s="37">
        <f t="shared" si="95"/>
        <v>0.59</v>
      </c>
      <c r="AU541" s="37">
        <f t="shared" si="96"/>
        <v>0.73</v>
      </c>
      <c r="AV541" s="33">
        <f t="shared" si="97"/>
        <v>0.91</v>
      </c>
      <c r="AW541" s="34" t="str">
        <f t="shared" si="98"/>
        <v>C3</v>
      </c>
      <c r="AY541" s="47">
        <v>3695</v>
      </c>
      <c r="AZ541" s="42">
        <v>0.35</v>
      </c>
      <c r="BA541" s="42">
        <v>0.67</v>
      </c>
      <c r="BB541" s="42">
        <v>0.91</v>
      </c>
      <c r="BC541" s="42">
        <v>0.91</v>
      </c>
      <c r="BD541" s="46" t="s">
        <v>118</v>
      </c>
    </row>
    <row r="542" spans="1:56" x14ac:dyDescent="0.55000000000000004">
      <c r="A542">
        <v>3696</v>
      </c>
      <c r="B542" t="s">
        <v>73</v>
      </c>
      <c r="C542">
        <v>0.31</v>
      </c>
      <c r="D542">
        <v>0</v>
      </c>
      <c r="E542" s="6">
        <v>7.9861111111111105E-2</v>
      </c>
      <c r="F542">
        <v>3.4</v>
      </c>
      <c r="G542">
        <v>0.1</v>
      </c>
      <c r="H542">
        <v>0.25</v>
      </c>
      <c r="J542">
        <v>3696</v>
      </c>
      <c r="K542" t="s">
        <v>73</v>
      </c>
      <c r="L542">
        <v>0.76</v>
      </c>
      <c r="M542">
        <v>0</v>
      </c>
      <c r="N542" s="6">
        <v>6.5972222222222224E-2</v>
      </c>
      <c r="O542">
        <v>4.37</v>
      </c>
      <c r="P542">
        <v>0.25</v>
      </c>
      <c r="Q542">
        <v>0.39</v>
      </c>
      <c r="S542">
        <v>3696</v>
      </c>
      <c r="T542" t="s">
        <v>73</v>
      </c>
      <c r="U542">
        <v>0.96299999999999997</v>
      </c>
      <c r="V542">
        <v>0</v>
      </c>
      <c r="W542" s="6">
        <v>8.6805555555555566E-2</v>
      </c>
      <c r="X542">
        <v>4.59</v>
      </c>
      <c r="Y542">
        <v>0.31</v>
      </c>
      <c r="Z542">
        <v>0.44</v>
      </c>
      <c r="AB542">
        <v>3696</v>
      </c>
      <c r="AC542" t="s">
        <v>73</v>
      </c>
      <c r="AD542">
        <v>1.228</v>
      </c>
      <c r="AE542">
        <v>0</v>
      </c>
      <c r="AF542" s="6">
        <v>6.5277777777777782E-2</v>
      </c>
      <c r="AG542">
        <v>4.6500000000000004</v>
      </c>
      <c r="AH542">
        <v>0.4</v>
      </c>
      <c r="AI542">
        <v>0.72</v>
      </c>
      <c r="AK542" s="35">
        <f t="shared" si="99"/>
        <v>3696</v>
      </c>
      <c r="AL542" s="32">
        <f t="shared" si="100"/>
        <v>0.25</v>
      </c>
      <c r="AM542" s="37">
        <f t="shared" si="101"/>
        <v>0.39</v>
      </c>
      <c r="AN542" s="37">
        <f t="shared" si="102"/>
        <v>0.44</v>
      </c>
      <c r="AO542" s="33">
        <f t="shared" si="103"/>
        <v>0.72</v>
      </c>
      <c r="AP542" s="36"/>
      <c r="AR542" s="31">
        <f t="shared" si="93"/>
        <v>3696</v>
      </c>
      <c r="AS542" s="32">
        <f t="shared" si="94"/>
        <v>0.25</v>
      </c>
      <c r="AT542" s="37">
        <f t="shared" si="95"/>
        <v>0.39</v>
      </c>
      <c r="AU542" s="37">
        <f t="shared" si="96"/>
        <v>0.44</v>
      </c>
      <c r="AV542" s="33">
        <f t="shared" si="97"/>
        <v>0.72</v>
      </c>
      <c r="AW542" s="34" t="str">
        <f t="shared" si="98"/>
        <v>C2</v>
      </c>
      <c r="AY542" s="47">
        <v>3696</v>
      </c>
      <c r="AZ542" s="42">
        <v>0.26</v>
      </c>
      <c r="BA542" s="42">
        <v>0.42</v>
      </c>
      <c r="BB542" s="42">
        <v>0.75</v>
      </c>
      <c r="BC542" s="42">
        <v>0.85</v>
      </c>
      <c r="BD542" s="46" t="s">
        <v>116</v>
      </c>
    </row>
    <row r="543" spans="1:56" x14ac:dyDescent="0.55000000000000004">
      <c r="A543">
        <v>3697</v>
      </c>
      <c r="B543" t="s">
        <v>73</v>
      </c>
      <c r="C543">
        <v>3.6999999999999998E-2</v>
      </c>
      <c r="D543">
        <v>0</v>
      </c>
      <c r="E543" s="6">
        <v>7.013888888888889E-2</v>
      </c>
      <c r="F543">
        <v>1.04</v>
      </c>
      <c r="G543">
        <v>2.02</v>
      </c>
      <c r="H543">
        <v>0.24</v>
      </c>
      <c r="J543">
        <v>3697</v>
      </c>
      <c r="K543" t="s">
        <v>73</v>
      </c>
      <c r="L543">
        <v>0.12</v>
      </c>
      <c r="M543">
        <v>0</v>
      </c>
      <c r="N543" s="6">
        <v>6.5972222222222224E-2</v>
      </c>
      <c r="O543">
        <v>1.57</v>
      </c>
      <c r="P543">
        <v>6.51</v>
      </c>
      <c r="Q543">
        <v>0.41</v>
      </c>
      <c r="S543">
        <v>3697</v>
      </c>
      <c r="T543" t="s">
        <v>73</v>
      </c>
      <c r="U543">
        <v>0.14699999999999999</v>
      </c>
      <c r="V543">
        <v>0</v>
      </c>
      <c r="W543" s="6">
        <v>8.6805555555555566E-2</v>
      </c>
      <c r="X543">
        <v>1.67</v>
      </c>
      <c r="Y543">
        <v>8.02</v>
      </c>
      <c r="Z543">
        <v>0.46</v>
      </c>
      <c r="AB543">
        <v>3697</v>
      </c>
      <c r="AC543" t="s">
        <v>73</v>
      </c>
      <c r="AD543">
        <v>0.253</v>
      </c>
      <c r="AE543">
        <v>0</v>
      </c>
      <c r="AF543" s="6">
        <v>6.5972222222222224E-2</v>
      </c>
      <c r="AG543">
        <v>1.95</v>
      </c>
      <c r="AH543">
        <v>13.76</v>
      </c>
      <c r="AI543">
        <v>0.63</v>
      </c>
      <c r="AK543" s="35">
        <f t="shared" si="99"/>
        <v>3697</v>
      </c>
      <c r="AL543" s="32">
        <f t="shared" si="100"/>
        <v>0.24</v>
      </c>
      <c r="AM543" s="37">
        <f t="shared" si="101"/>
        <v>0.41</v>
      </c>
      <c r="AN543" s="37">
        <f t="shared" si="102"/>
        <v>0.46</v>
      </c>
      <c r="AO543" s="33">
        <f t="shared" si="103"/>
        <v>0.63</v>
      </c>
      <c r="AP543" s="36"/>
      <c r="AR543" s="31">
        <f t="shared" si="93"/>
        <v>3697</v>
      </c>
      <c r="AS543" s="32">
        <f t="shared" si="94"/>
        <v>0.24</v>
      </c>
      <c r="AT543" s="37">
        <f t="shared" si="95"/>
        <v>0.41</v>
      </c>
      <c r="AU543" s="37">
        <f t="shared" si="96"/>
        <v>0.46</v>
      </c>
      <c r="AV543" s="33">
        <f t="shared" si="97"/>
        <v>0.63</v>
      </c>
      <c r="AW543" s="34" t="str">
        <f t="shared" si="98"/>
        <v>C2</v>
      </c>
      <c r="AY543" s="47">
        <v>3697</v>
      </c>
      <c r="AZ543" s="42">
        <v>0.25</v>
      </c>
      <c r="BA543" s="42">
        <v>0.47</v>
      </c>
      <c r="BB543" s="42">
        <v>0.65</v>
      </c>
      <c r="BC543" s="42">
        <v>0.75</v>
      </c>
      <c r="BD543" s="46" t="s">
        <v>116</v>
      </c>
    </row>
    <row r="544" spans="1:56" x14ac:dyDescent="0.55000000000000004">
      <c r="A544">
        <v>3698</v>
      </c>
      <c r="B544" t="s">
        <v>73</v>
      </c>
      <c r="C544">
        <v>0.30299999999999999</v>
      </c>
      <c r="D544">
        <v>0</v>
      </c>
      <c r="E544" s="6">
        <v>8.6805555555555566E-2</v>
      </c>
      <c r="F544">
        <v>4.37</v>
      </c>
      <c r="G544">
        <v>0.04</v>
      </c>
      <c r="H544">
        <v>0.14000000000000001</v>
      </c>
      <c r="J544">
        <v>3698</v>
      </c>
      <c r="K544" t="s">
        <v>73</v>
      </c>
      <c r="L544">
        <v>1.0580000000000001</v>
      </c>
      <c r="M544">
        <v>0</v>
      </c>
      <c r="N544" s="6">
        <v>7.013888888888889E-2</v>
      </c>
      <c r="O544">
        <v>6.3</v>
      </c>
      <c r="P544">
        <v>0.16</v>
      </c>
      <c r="Q544">
        <v>0.27</v>
      </c>
      <c r="S544">
        <v>3698</v>
      </c>
      <c r="T544" t="s">
        <v>73</v>
      </c>
      <c r="U544">
        <v>1.61</v>
      </c>
      <c r="V544">
        <v>0</v>
      </c>
      <c r="W544" s="6">
        <v>8.6805555555555566E-2</v>
      </c>
      <c r="X544">
        <v>7.1</v>
      </c>
      <c r="Y544">
        <v>0.24</v>
      </c>
      <c r="Z544">
        <v>0.33</v>
      </c>
      <c r="AB544">
        <v>3698</v>
      </c>
      <c r="AC544" t="s">
        <v>73</v>
      </c>
      <c r="AD544">
        <v>1.988</v>
      </c>
      <c r="AE544">
        <v>0</v>
      </c>
      <c r="AF544" s="6">
        <v>6.5972222222222224E-2</v>
      </c>
      <c r="AG544">
        <v>7.52</v>
      </c>
      <c r="AH544">
        <v>0.28999999999999998</v>
      </c>
      <c r="AI544">
        <v>0.37</v>
      </c>
      <c r="AK544" s="35">
        <f t="shared" si="99"/>
        <v>3698</v>
      </c>
      <c r="AL544" s="32">
        <f t="shared" si="100"/>
        <v>0.14000000000000001</v>
      </c>
      <c r="AM544" s="37">
        <f t="shared" si="101"/>
        <v>0.27</v>
      </c>
      <c r="AN544" s="37">
        <f t="shared" si="102"/>
        <v>0.33</v>
      </c>
      <c r="AO544" s="33">
        <f t="shared" si="103"/>
        <v>0.37</v>
      </c>
      <c r="AP544" s="36"/>
      <c r="AR544" s="31">
        <f t="shared" si="93"/>
        <v>3698</v>
      </c>
      <c r="AS544" s="32">
        <f t="shared" si="94"/>
        <v>0.14000000000000001</v>
      </c>
      <c r="AT544" s="37">
        <f t="shared" si="95"/>
        <v>0.27</v>
      </c>
      <c r="AU544" s="37">
        <f t="shared" si="96"/>
        <v>0.33</v>
      </c>
      <c r="AV544" s="33">
        <f t="shared" si="97"/>
        <v>0.37</v>
      </c>
      <c r="AW544" s="34" t="str">
        <f t="shared" si="98"/>
        <v>C2</v>
      </c>
      <c r="AY544" s="47">
        <v>3698</v>
      </c>
      <c r="AZ544" s="42">
        <v>0.15</v>
      </c>
      <c r="BA544" s="42">
        <v>0.28999999999999998</v>
      </c>
      <c r="BB544" s="42">
        <v>0.37</v>
      </c>
      <c r="BC544" s="42">
        <v>0.38</v>
      </c>
      <c r="BD544" s="46" t="s">
        <v>116</v>
      </c>
    </row>
    <row r="545" spans="1:56" x14ac:dyDescent="0.55000000000000004">
      <c r="A545">
        <v>3699</v>
      </c>
      <c r="B545" t="s">
        <v>73</v>
      </c>
      <c r="C545">
        <v>2.5000000000000001E-2</v>
      </c>
      <c r="D545">
        <v>0</v>
      </c>
      <c r="E545" s="6">
        <v>7.6388888888888895E-2</v>
      </c>
      <c r="F545">
        <v>2.9</v>
      </c>
      <c r="G545">
        <v>7.0000000000000007E-2</v>
      </c>
      <c r="H545">
        <v>0.18</v>
      </c>
      <c r="J545">
        <v>3699</v>
      </c>
      <c r="K545" t="s">
        <v>73</v>
      </c>
      <c r="L545">
        <v>9.5000000000000001E-2</v>
      </c>
      <c r="M545">
        <v>0</v>
      </c>
      <c r="N545" s="6">
        <v>6.5972222222222224E-2</v>
      </c>
      <c r="O545">
        <v>4.25</v>
      </c>
      <c r="P545">
        <v>0.27</v>
      </c>
      <c r="Q545">
        <v>0.35</v>
      </c>
      <c r="S545">
        <v>3699</v>
      </c>
      <c r="T545" t="s">
        <v>73</v>
      </c>
      <c r="U545">
        <v>0.105</v>
      </c>
      <c r="V545">
        <v>0</v>
      </c>
      <c r="W545" s="6">
        <v>8.6805555555555566E-2</v>
      </c>
      <c r="X545">
        <v>4.3600000000000003</v>
      </c>
      <c r="Y545">
        <v>0.28999999999999998</v>
      </c>
      <c r="Z545">
        <v>0.37</v>
      </c>
      <c r="AB545">
        <v>3699</v>
      </c>
      <c r="AC545" t="s">
        <v>73</v>
      </c>
      <c r="AD545">
        <v>0.126</v>
      </c>
      <c r="AE545">
        <v>0</v>
      </c>
      <c r="AF545" s="6">
        <v>6.5972222222222224E-2</v>
      </c>
      <c r="AG545">
        <v>4.59</v>
      </c>
      <c r="AH545">
        <v>0.35</v>
      </c>
      <c r="AI545">
        <v>0.41</v>
      </c>
      <c r="AK545" s="35">
        <f t="shared" si="99"/>
        <v>3699</v>
      </c>
      <c r="AL545" s="32">
        <f t="shared" si="100"/>
        <v>0.18</v>
      </c>
      <c r="AM545" s="37">
        <f t="shared" si="101"/>
        <v>0.35</v>
      </c>
      <c r="AN545" s="37">
        <f t="shared" si="102"/>
        <v>0.37</v>
      </c>
      <c r="AO545" s="33">
        <f t="shared" si="103"/>
        <v>0.41</v>
      </c>
      <c r="AP545" s="36"/>
      <c r="AR545" s="31">
        <f t="shared" si="93"/>
        <v>3699</v>
      </c>
      <c r="AS545" s="32">
        <f t="shared" si="94"/>
        <v>0.18</v>
      </c>
      <c r="AT545" s="37">
        <f t="shared" si="95"/>
        <v>0.35</v>
      </c>
      <c r="AU545" s="37">
        <f t="shared" si="96"/>
        <v>0.37</v>
      </c>
      <c r="AV545" s="33">
        <f t="shared" si="97"/>
        <v>0.41</v>
      </c>
      <c r="AW545" s="34" t="str">
        <f t="shared" si="98"/>
        <v>C2</v>
      </c>
      <c r="AY545" s="47">
        <v>3699</v>
      </c>
      <c r="AZ545" s="42">
        <v>0.19</v>
      </c>
      <c r="BA545" s="42">
        <v>0.37</v>
      </c>
      <c r="BB545" s="42">
        <v>0.42</v>
      </c>
      <c r="BC545" s="42">
        <v>0.43</v>
      </c>
      <c r="BD545" s="46" t="s">
        <v>116</v>
      </c>
    </row>
    <row r="546" spans="1:56" x14ac:dyDescent="0.55000000000000004">
      <c r="A546">
        <v>3701</v>
      </c>
      <c r="B546" t="s">
        <v>73</v>
      </c>
      <c r="C546">
        <v>5.6000000000000001E-2</v>
      </c>
      <c r="D546">
        <v>0</v>
      </c>
      <c r="E546" s="6">
        <v>8.6805555555555566E-2</v>
      </c>
      <c r="F546">
        <v>2.96</v>
      </c>
      <c r="G546">
        <v>0.09</v>
      </c>
      <c r="H546">
        <v>0.21</v>
      </c>
      <c r="J546">
        <v>3701</v>
      </c>
      <c r="K546" t="s">
        <v>73</v>
      </c>
      <c r="L546">
        <v>0.26700000000000002</v>
      </c>
      <c r="M546">
        <v>0</v>
      </c>
      <c r="N546" s="6">
        <v>7.013888888888889E-2</v>
      </c>
      <c r="O546">
        <v>4.59</v>
      </c>
      <c r="P546">
        <v>0.45</v>
      </c>
      <c r="Q546">
        <v>0.47</v>
      </c>
      <c r="S546">
        <v>3701</v>
      </c>
      <c r="T546" t="s">
        <v>73</v>
      </c>
      <c r="U546">
        <v>0.40600000000000003</v>
      </c>
      <c r="V546">
        <v>0</v>
      </c>
      <c r="W546" s="6">
        <v>8.6805555555555566E-2</v>
      </c>
      <c r="X546">
        <v>5.07</v>
      </c>
      <c r="Y546">
        <v>0.68</v>
      </c>
      <c r="Z546">
        <v>0.61</v>
      </c>
      <c r="AB546">
        <v>3701</v>
      </c>
      <c r="AC546" t="s">
        <v>73</v>
      </c>
      <c r="AD546">
        <v>0.40699999999999997</v>
      </c>
      <c r="AE546">
        <v>0</v>
      </c>
      <c r="AF546" s="6">
        <v>7.013888888888889E-2</v>
      </c>
      <c r="AG546">
        <v>5.08</v>
      </c>
      <c r="AH546">
        <v>0.69</v>
      </c>
      <c r="AI546">
        <v>0.61</v>
      </c>
      <c r="AK546" s="35">
        <f t="shared" si="99"/>
        <v>3701</v>
      </c>
      <c r="AL546" s="32">
        <f t="shared" si="100"/>
        <v>0.21</v>
      </c>
      <c r="AM546" s="37">
        <f t="shared" si="101"/>
        <v>0.47</v>
      </c>
      <c r="AN546" s="37">
        <f t="shared" si="102"/>
        <v>0.61</v>
      </c>
      <c r="AO546" s="33">
        <f t="shared" si="103"/>
        <v>0.61</v>
      </c>
      <c r="AP546" s="36"/>
      <c r="AR546" s="31">
        <f t="shared" si="93"/>
        <v>3701</v>
      </c>
      <c r="AS546" s="32">
        <f t="shared" si="94"/>
        <v>0.21</v>
      </c>
      <c r="AT546" s="37">
        <f t="shared" si="95"/>
        <v>0.47</v>
      </c>
      <c r="AU546" s="37">
        <f t="shared" si="96"/>
        <v>0.61</v>
      </c>
      <c r="AV546" s="33">
        <f t="shared" si="97"/>
        <v>0.61</v>
      </c>
      <c r="AW546" s="34" t="str">
        <f t="shared" si="98"/>
        <v>C2</v>
      </c>
      <c r="AY546" s="47">
        <v>3701</v>
      </c>
      <c r="AZ546" s="42">
        <v>0.21</v>
      </c>
      <c r="BA546" s="42">
        <v>0.53</v>
      </c>
      <c r="BB546" s="42">
        <v>0.61</v>
      </c>
      <c r="BC546" s="42">
        <v>0.63</v>
      </c>
      <c r="BD546" s="46" t="s">
        <v>116</v>
      </c>
    </row>
    <row r="547" spans="1:56" x14ac:dyDescent="0.55000000000000004">
      <c r="A547">
        <v>3702</v>
      </c>
      <c r="B547" t="s">
        <v>73</v>
      </c>
      <c r="C547">
        <v>0</v>
      </c>
      <c r="D547">
        <v>0</v>
      </c>
      <c r="E547" s="6">
        <v>0</v>
      </c>
      <c r="F547">
        <v>0</v>
      </c>
      <c r="G547">
        <v>0</v>
      </c>
      <c r="H547">
        <v>0.1</v>
      </c>
      <c r="J547">
        <v>3702</v>
      </c>
      <c r="K547" t="s">
        <v>73</v>
      </c>
      <c r="L547">
        <v>0</v>
      </c>
      <c r="M547">
        <v>0</v>
      </c>
      <c r="N547" s="6">
        <v>0</v>
      </c>
      <c r="O547">
        <v>0</v>
      </c>
      <c r="P547">
        <v>0</v>
      </c>
      <c r="Q547">
        <v>0.18</v>
      </c>
      <c r="S547">
        <v>3702</v>
      </c>
      <c r="T547" t="s">
        <v>73</v>
      </c>
      <c r="U547">
        <v>0</v>
      </c>
      <c r="V547">
        <v>0</v>
      </c>
      <c r="W547" s="6">
        <v>0</v>
      </c>
      <c r="X547">
        <v>0</v>
      </c>
      <c r="Y547">
        <v>0</v>
      </c>
      <c r="Z547">
        <v>0.18</v>
      </c>
      <c r="AB547">
        <v>3702</v>
      </c>
      <c r="AC547" t="s">
        <v>73</v>
      </c>
      <c r="AD547">
        <v>0</v>
      </c>
      <c r="AE547">
        <v>0</v>
      </c>
      <c r="AF547" s="6">
        <v>0</v>
      </c>
      <c r="AG547">
        <v>0</v>
      </c>
      <c r="AH547">
        <v>0</v>
      </c>
      <c r="AI547">
        <v>0.18</v>
      </c>
      <c r="AK547" s="35">
        <f t="shared" si="99"/>
        <v>3702</v>
      </c>
      <c r="AL547" s="32">
        <f t="shared" si="100"/>
        <v>0.1</v>
      </c>
      <c r="AM547" s="37">
        <f t="shared" si="101"/>
        <v>0.18</v>
      </c>
      <c r="AN547" s="37">
        <f t="shared" si="102"/>
        <v>0.18</v>
      </c>
      <c r="AO547" s="33">
        <f t="shared" si="103"/>
        <v>0.18</v>
      </c>
      <c r="AP547" s="36"/>
      <c r="AR547" s="31">
        <f t="shared" si="93"/>
        <v>3702</v>
      </c>
      <c r="AS547" s="32">
        <f t="shared" si="94"/>
        <v>0.1</v>
      </c>
      <c r="AT547" s="37">
        <f t="shared" si="95"/>
        <v>0.18</v>
      </c>
      <c r="AU547" s="37">
        <f t="shared" si="96"/>
        <v>0.18</v>
      </c>
      <c r="AV547" s="33">
        <f t="shared" si="97"/>
        <v>0.18</v>
      </c>
      <c r="AW547" s="34" t="str">
        <f t="shared" si="98"/>
        <v>C2</v>
      </c>
      <c r="AY547" s="47">
        <v>3702</v>
      </c>
      <c r="AZ547" s="42">
        <v>0.1</v>
      </c>
      <c r="BA547" s="42">
        <v>0.18</v>
      </c>
      <c r="BB547" s="42">
        <v>0.18</v>
      </c>
      <c r="BC547" s="42">
        <v>0.18</v>
      </c>
      <c r="BD547" s="46" t="s">
        <v>116</v>
      </c>
    </row>
    <row r="548" spans="1:56" x14ac:dyDescent="0.55000000000000004">
      <c r="A548">
        <v>3703</v>
      </c>
      <c r="B548" t="s">
        <v>73</v>
      </c>
      <c r="C548">
        <v>8.9999999999999993E-3</v>
      </c>
      <c r="D548">
        <v>0</v>
      </c>
      <c r="E548" s="6">
        <v>7.6388888888888895E-2</v>
      </c>
      <c r="F548">
        <v>1.04</v>
      </c>
      <c r="G548">
        <v>0.05</v>
      </c>
      <c r="H548">
        <v>0.19</v>
      </c>
      <c r="J548">
        <v>3703</v>
      </c>
      <c r="K548" t="s">
        <v>73</v>
      </c>
      <c r="L548">
        <v>4.2999999999999997E-2</v>
      </c>
      <c r="M548">
        <v>0</v>
      </c>
      <c r="N548" s="6">
        <v>6.5972222222222224E-2</v>
      </c>
      <c r="O548">
        <v>1.53</v>
      </c>
      <c r="P548">
        <v>0.22</v>
      </c>
      <c r="Q548">
        <v>0.42</v>
      </c>
      <c r="S548">
        <v>3703</v>
      </c>
      <c r="T548" t="s">
        <v>73</v>
      </c>
      <c r="U548">
        <v>6.4000000000000001E-2</v>
      </c>
      <c r="V548">
        <v>0</v>
      </c>
      <c r="W548" s="6">
        <v>8.6805555555555566E-2</v>
      </c>
      <c r="X548">
        <v>1.68</v>
      </c>
      <c r="Y548">
        <v>0.32</v>
      </c>
      <c r="Z548">
        <v>0.53</v>
      </c>
      <c r="AB548">
        <v>3703</v>
      </c>
      <c r="AC548" t="s">
        <v>73</v>
      </c>
      <c r="AD548">
        <v>9.1999999999999998E-2</v>
      </c>
      <c r="AE548">
        <v>0</v>
      </c>
      <c r="AF548" s="6">
        <v>6.25E-2</v>
      </c>
      <c r="AG548">
        <v>1.69</v>
      </c>
      <c r="AH548">
        <v>0.46</v>
      </c>
      <c r="AI548">
        <v>0.84</v>
      </c>
      <c r="AK548" s="35">
        <f t="shared" si="99"/>
        <v>3703</v>
      </c>
      <c r="AL548" s="32">
        <f t="shared" si="100"/>
        <v>0.19</v>
      </c>
      <c r="AM548" s="37">
        <f t="shared" si="101"/>
        <v>0.42</v>
      </c>
      <c r="AN548" s="37">
        <f t="shared" si="102"/>
        <v>0.53</v>
      </c>
      <c r="AO548" s="33">
        <f t="shared" si="103"/>
        <v>0.84</v>
      </c>
      <c r="AP548" s="36"/>
      <c r="AR548" s="31">
        <f t="shared" si="93"/>
        <v>3703</v>
      </c>
      <c r="AS548" s="32">
        <f t="shared" si="94"/>
        <v>0.19</v>
      </c>
      <c r="AT548" s="37">
        <f t="shared" si="95"/>
        <v>0.42</v>
      </c>
      <c r="AU548" s="37">
        <f t="shared" si="96"/>
        <v>0.53</v>
      </c>
      <c r="AV548" s="33">
        <f t="shared" si="97"/>
        <v>0.84</v>
      </c>
      <c r="AW548" s="34" t="str">
        <f t="shared" si="98"/>
        <v>C2</v>
      </c>
      <c r="AY548" s="47">
        <v>3703</v>
      </c>
      <c r="AZ548" s="42">
        <v>0.19</v>
      </c>
      <c r="BA548" s="42">
        <v>0.52</v>
      </c>
      <c r="BB548" s="42">
        <v>0.8</v>
      </c>
      <c r="BC548" s="42">
        <v>0.84</v>
      </c>
      <c r="BD548" s="46" t="s">
        <v>116</v>
      </c>
    </row>
    <row r="549" spans="1:56" x14ac:dyDescent="0.55000000000000004">
      <c r="A549">
        <v>3704</v>
      </c>
      <c r="B549" t="s">
        <v>73</v>
      </c>
      <c r="C549">
        <v>8.0000000000000002E-3</v>
      </c>
      <c r="D549">
        <v>0</v>
      </c>
      <c r="E549" s="6">
        <v>7.9861111111111105E-2</v>
      </c>
      <c r="F549">
        <v>1.29</v>
      </c>
      <c r="G549">
        <v>0.04</v>
      </c>
      <c r="H549">
        <v>0.14000000000000001</v>
      </c>
      <c r="J549">
        <v>3704</v>
      </c>
      <c r="K549" t="s">
        <v>73</v>
      </c>
      <c r="L549">
        <v>3.6999999999999998E-2</v>
      </c>
      <c r="M549">
        <v>0</v>
      </c>
      <c r="N549" s="6">
        <v>6.5972222222222224E-2</v>
      </c>
      <c r="O549">
        <v>2</v>
      </c>
      <c r="P549">
        <v>0.19</v>
      </c>
      <c r="Q549">
        <v>0.31</v>
      </c>
      <c r="S549">
        <v>3704</v>
      </c>
      <c r="T549" t="s">
        <v>73</v>
      </c>
      <c r="U549">
        <v>5.8000000000000003E-2</v>
      </c>
      <c r="V549">
        <v>0</v>
      </c>
      <c r="W549" s="6">
        <v>8.6805555555555566E-2</v>
      </c>
      <c r="X549">
        <v>2.33</v>
      </c>
      <c r="Y549">
        <v>0.3</v>
      </c>
      <c r="Z549">
        <v>0.38</v>
      </c>
      <c r="AB549">
        <v>3704</v>
      </c>
      <c r="AC549" t="s">
        <v>73</v>
      </c>
      <c r="AD549">
        <v>7.3999999999999996E-2</v>
      </c>
      <c r="AE549">
        <v>0</v>
      </c>
      <c r="AF549" s="6">
        <v>6.25E-2</v>
      </c>
      <c r="AG549">
        <v>2.38</v>
      </c>
      <c r="AH549">
        <v>0.38</v>
      </c>
      <c r="AI549">
        <v>0.55000000000000004</v>
      </c>
      <c r="AK549" s="35">
        <f t="shared" si="99"/>
        <v>3704</v>
      </c>
      <c r="AL549" s="32">
        <f t="shared" si="100"/>
        <v>0.14000000000000001</v>
      </c>
      <c r="AM549" s="37">
        <f t="shared" si="101"/>
        <v>0.31</v>
      </c>
      <c r="AN549" s="37">
        <f t="shared" si="102"/>
        <v>0.38</v>
      </c>
      <c r="AO549" s="33">
        <f t="shared" si="103"/>
        <v>0.55000000000000004</v>
      </c>
      <c r="AP549" s="36"/>
      <c r="AR549" s="31">
        <f t="shared" si="93"/>
        <v>3704</v>
      </c>
      <c r="AS549" s="32">
        <f t="shared" si="94"/>
        <v>0.14000000000000001</v>
      </c>
      <c r="AT549" s="37">
        <f t="shared" si="95"/>
        <v>0.31</v>
      </c>
      <c r="AU549" s="37">
        <f t="shared" si="96"/>
        <v>0.38</v>
      </c>
      <c r="AV549" s="33">
        <f t="shared" si="97"/>
        <v>0.55000000000000004</v>
      </c>
      <c r="AW549" s="34" t="str">
        <f t="shared" si="98"/>
        <v>C2</v>
      </c>
      <c r="AY549" s="47">
        <v>3704</v>
      </c>
      <c r="AZ549" s="42">
        <v>0.15</v>
      </c>
      <c r="BA549" s="42">
        <v>0.36</v>
      </c>
      <c r="BB549" s="42">
        <v>0.51</v>
      </c>
      <c r="BC549" s="42">
        <v>0.55000000000000004</v>
      </c>
      <c r="BD549" s="46" t="s">
        <v>116</v>
      </c>
    </row>
    <row r="550" spans="1:56" x14ac:dyDescent="0.55000000000000004">
      <c r="A550">
        <v>3705</v>
      </c>
      <c r="B550" t="s">
        <v>73</v>
      </c>
      <c r="C550">
        <v>7.0000000000000001E-3</v>
      </c>
      <c r="D550">
        <v>0</v>
      </c>
      <c r="E550" s="6">
        <v>7.2916666666666671E-2</v>
      </c>
      <c r="F550">
        <v>1.0900000000000001</v>
      </c>
      <c r="G550">
        <v>0.05</v>
      </c>
      <c r="H550">
        <v>0.15</v>
      </c>
      <c r="J550">
        <v>3705</v>
      </c>
      <c r="K550" t="s">
        <v>73</v>
      </c>
      <c r="L550">
        <v>2.7E-2</v>
      </c>
      <c r="M550">
        <v>0</v>
      </c>
      <c r="N550" s="6">
        <v>6.5972222222222224E-2</v>
      </c>
      <c r="O550">
        <v>1.59</v>
      </c>
      <c r="P550">
        <v>0.18</v>
      </c>
      <c r="Q550">
        <v>0.28999999999999998</v>
      </c>
      <c r="S550">
        <v>3705</v>
      </c>
      <c r="T550" t="s">
        <v>73</v>
      </c>
      <c r="U550">
        <v>3.3000000000000002E-2</v>
      </c>
      <c r="V550">
        <v>0</v>
      </c>
      <c r="W550" s="6">
        <v>8.6805555555555566E-2</v>
      </c>
      <c r="X550">
        <v>1.69</v>
      </c>
      <c r="Y550">
        <v>0.22</v>
      </c>
      <c r="Z550">
        <v>0.32</v>
      </c>
      <c r="AB550">
        <v>3705</v>
      </c>
      <c r="AC550" t="s">
        <v>73</v>
      </c>
      <c r="AD550">
        <v>0.06</v>
      </c>
      <c r="AE550">
        <v>0</v>
      </c>
      <c r="AF550" s="6">
        <v>6.5972222222222224E-2</v>
      </c>
      <c r="AG550">
        <v>1.99</v>
      </c>
      <c r="AH550">
        <v>0.4</v>
      </c>
      <c r="AI550">
        <v>0.44</v>
      </c>
      <c r="AK550" s="35">
        <f t="shared" si="99"/>
        <v>3705</v>
      </c>
      <c r="AL550" s="32">
        <f t="shared" si="100"/>
        <v>0.15</v>
      </c>
      <c r="AM550" s="37">
        <f t="shared" si="101"/>
        <v>0.28999999999999998</v>
      </c>
      <c r="AN550" s="37">
        <f t="shared" si="102"/>
        <v>0.32</v>
      </c>
      <c r="AO550" s="33">
        <f t="shared" si="103"/>
        <v>0.44</v>
      </c>
      <c r="AP550" s="36"/>
      <c r="AR550" s="31">
        <f t="shared" si="93"/>
        <v>3705</v>
      </c>
      <c r="AS550" s="32">
        <f t="shared" si="94"/>
        <v>0.15</v>
      </c>
      <c r="AT550" s="37">
        <f t="shared" si="95"/>
        <v>0.28999999999999998</v>
      </c>
      <c r="AU550" s="37">
        <f t="shared" si="96"/>
        <v>0.32</v>
      </c>
      <c r="AV550" s="33">
        <f t="shared" si="97"/>
        <v>0.44</v>
      </c>
      <c r="AW550" s="34" t="str">
        <f t="shared" si="98"/>
        <v>C2</v>
      </c>
      <c r="AY550" s="47">
        <v>3705</v>
      </c>
      <c r="AZ550" s="42">
        <v>0.16</v>
      </c>
      <c r="BA550" s="42">
        <v>0.33</v>
      </c>
      <c r="BB550" s="42">
        <v>0.46</v>
      </c>
      <c r="BC550" s="42">
        <v>0.52</v>
      </c>
      <c r="BD550" s="46" t="s">
        <v>116</v>
      </c>
    </row>
    <row r="551" spans="1:56" x14ac:dyDescent="0.55000000000000004">
      <c r="A551">
        <v>3706</v>
      </c>
      <c r="B551" t="s">
        <v>73</v>
      </c>
      <c r="C551">
        <v>0</v>
      </c>
      <c r="D551">
        <v>0</v>
      </c>
      <c r="E551" s="6">
        <v>0</v>
      </c>
      <c r="F551">
        <v>0</v>
      </c>
      <c r="G551">
        <v>0</v>
      </c>
      <c r="H551">
        <v>0</v>
      </c>
      <c r="J551">
        <v>3706</v>
      </c>
      <c r="K551" t="s">
        <v>73</v>
      </c>
      <c r="L551">
        <v>0</v>
      </c>
      <c r="M551">
        <v>0</v>
      </c>
      <c r="N551" s="6">
        <v>0</v>
      </c>
      <c r="O551">
        <v>0</v>
      </c>
      <c r="P551">
        <v>0</v>
      </c>
      <c r="Q551">
        <v>0.18</v>
      </c>
      <c r="S551">
        <v>3706</v>
      </c>
      <c r="T551" t="s">
        <v>73</v>
      </c>
      <c r="U551">
        <v>0</v>
      </c>
      <c r="V551">
        <v>0</v>
      </c>
      <c r="W551" s="6">
        <v>8.6111111111111124E-2</v>
      </c>
      <c r="X551">
        <v>0.04</v>
      </c>
      <c r="Y551">
        <v>0.01</v>
      </c>
      <c r="Z551">
        <v>0.57999999999999996</v>
      </c>
      <c r="AB551">
        <v>3706</v>
      </c>
      <c r="AC551" t="s">
        <v>73</v>
      </c>
      <c r="AD551">
        <v>0</v>
      </c>
      <c r="AE551">
        <v>0</v>
      </c>
      <c r="AF551" s="6">
        <v>7.2916666666666671E-2</v>
      </c>
      <c r="AG551">
        <v>0.03</v>
      </c>
      <c r="AH551">
        <v>0.01</v>
      </c>
      <c r="AI551">
        <v>0.54</v>
      </c>
      <c r="AK551" s="35">
        <f t="shared" si="99"/>
        <v>3706</v>
      </c>
      <c r="AL551" s="32">
        <f t="shared" si="100"/>
        <v>0</v>
      </c>
      <c r="AM551" s="37">
        <f t="shared" si="101"/>
        <v>0.18</v>
      </c>
      <c r="AN551" s="37">
        <f t="shared" si="102"/>
        <v>0.57999999999999996</v>
      </c>
      <c r="AO551" s="33">
        <f t="shared" si="103"/>
        <v>0.54</v>
      </c>
      <c r="AP551" s="36"/>
      <c r="AR551" s="31">
        <f t="shared" si="93"/>
        <v>3706</v>
      </c>
      <c r="AS551" s="32">
        <f t="shared" si="94"/>
        <v>0</v>
      </c>
      <c r="AT551" s="37">
        <f t="shared" si="95"/>
        <v>0.18</v>
      </c>
      <c r="AU551" s="37">
        <f t="shared" si="96"/>
        <v>0.57999999999999996</v>
      </c>
      <c r="AV551" s="33">
        <f t="shared" si="97"/>
        <v>0.54</v>
      </c>
      <c r="AW551" s="34" t="str">
        <f t="shared" si="98"/>
        <v>C2</v>
      </c>
      <c r="AY551" s="47">
        <v>3706</v>
      </c>
      <c r="AZ551" s="42">
        <v>0</v>
      </c>
      <c r="BA551" s="42">
        <v>0.21</v>
      </c>
      <c r="BB551" s="42">
        <v>0.5</v>
      </c>
      <c r="BC551" s="42">
        <v>0.67</v>
      </c>
      <c r="BD551" s="46" t="s">
        <v>116</v>
      </c>
    </row>
    <row r="552" spans="1:56" x14ac:dyDescent="0.55000000000000004">
      <c r="A552">
        <v>3707</v>
      </c>
      <c r="B552" t="s">
        <v>73</v>
      </c>
      <c r="C552">
        <v>0</v>
      </c>
      <c r="D552">
        <v>0</v>
      </c>
      <c r="E552" s="6">
        <v>8.6111111111111124E-2</v>
      </c>
      <c r="F552">
        <v>0.3</v>
      </c>
      <c r="G552">
        <v>0.02</v>
      </c>
      <c r="H552">
        <v>0.51</v>
      </c>
      <c r="J552">
        <v>3707</v>
      </c>
      <c r="K552" t="s">
        <v>73</v>
      </c>
      <c r="L552">
        <v>1E-3</v>
      </c>
      <c r="M552">
        <v>0</v>
      </c>
      <c r="N552" s="6">
        <v>7.0833333333333331E-2</v>
      </c>
      <c r="O552">
        <v>0.45</v>
      </c>
      <c r="P552">
        <v>0.06</v>
      </c>
      <c r="Q552">
        <v>0.95</v>
      </c>
      <c r="S552">
        <v>3707</v>
      </c>
      <c r="T552" t="s">
        <v>73</v>
      </c>
      <c r="U552">
        <v>1E-3</v>
      </c>
      <c r="V552">
        <v>0</v>
      </c>
      <c r="W552" s="6">
        <v>6.8749999999999992E-2</v>
      </c>
      <c r="X552">
        <v>0.4</v>
      </c>
      <c r="Y552">
        <v>0.05</v>
      </c>
      <c r="Z552">
        <v>1</v>
      </c>
      <c r="AB552">
        <v>3707</v>
      </c>
      <c r="AC552" t="s">
        <v>73</v>
      </c>
      <c r="AD552">
        <v>3.0000000000000001E-3</v>
      </c>
      <c r="AE552">
        <v>0</v>
      </c>
      <c r="AF552" s="6">
        <v>6.5972222222222224E-2</v>
      </c>
      <c r="AG552">
        <v>0.6</v>
      </c>
      <c r="AH552">
        <v>0.12</v>
      </c>
      <c r="AI552">
        <v>1</v>
      </c>
      <c r="AK552" s="35">
        <f t="shared" si="99"/>
        <v>3707</v>
      </c>
      <c r="AL552" s="32">
        <f t="shared" si="100"/>
        <v>0.51</v>
      </c>
      <c r="AM552" s="37">
        <f t="shared" si="101"/>
        <v>0.95</v>
      </c>
      <c r="AN552" s="37">
        <f t="shared" si="102"/>
        <v>1</v>
      </c>
      <c r="AO552" s="33">
        <f t="shared" si="103"/>
        <v>1</v>
      </c>
      <c r="AP552" s="36"/>
      <c r="AR552" s="31">
        <f t="shared" si="93"/>
        <v>3707</v>
      </c>
      <c r="AS552" s="32">
        <f t="shared" si="94"/>
        <v>0.51</v>
      </c>
      <c r="AT552" s="37">
        <f t="shared" si="95"/>
        <v>0.95</v>
      </c>
      <c r="AU552" s="37">
        <f t="shared" si="96"/>
        <v>1</v>
      </c>
      <c r="AV552" s="33">
        <f t="shared" si="97"/>
        <v>1</v>
      </c>
      <c r="AW552" s="34" t="str">
        <f t="shared" si="98"/>
        <v>C3</v>
      </c>
      <c r="AY552" s="47">
        <v>3707</v>
      </c>
      <c r="AZ552" s="42">
        <v>0.51</v>
      </c>
      <c r="BA552" s="42">
        <v>0.98</v>
      </c>
      <c r="BB552" s="42">
        <v>1</v>
      </c>
      <c r="BC552" s="42">
        <v>1</v>
      </c>
      <c r="BD552" s="46" t="s">
        <v>118</v>
      </c>
    </row>
    <row r="553" spans="1:56" x14ac:dyDescent="0.55000000000000004">
      <c r="A553">
        <v>3708</v>
      </c>
      <c r="B553" t="s">
        <v>73</v>
      </c>
      <c r="C553">
        <v>0</v>
      </c>
      <c r="D553">
        <v>0</v>
      </c>
      <c r="E553" s="6">
        <v>0</v>
      </c>
      <c r="F553">
        <v>0</v>
      </c>
      <c r="G553">
        <v>0</v>
      </c>
      <c r="H553">
        <v>0.15</v>
      </c>
      <c r="J553">
        <v>3708</v>
      </c>
      <c r="K553" t="s">
        <v>73</v>
      </c>
      <c r="L553">
        <v>0</v>
      </c>
      <c r="M553">
        <v>0</v>
      </c>
      <c r="N553" s="6">
        <v>0</v>
      </c>
      <c r="O553">
        <v>0</v>
      </c>
      <c r="P553">
        <v>0</v>
      </c>
      <c r="Q553">
        <v>0.28999999999999998</v>
      </c>
      <c r="S553">
        <v>3708</v>
      </c>
      <c r="T553" t="s">
        <v>73</v>
      </c>
      <c r="U553">
        <v>0</v>
      </c>
      <c r="V553">
        <v>0</v>
      </c>
      <c r="W553" s="6">
        <v>0</v>
      </c>
      <c r="X553">
        <v>0</v>
      </c>
      <c r="Y553">
        <v>0</v>
      </c>
      <c r="Z553">
        <v>0.32</v>
      </c>
      <c r="AB553">
        <v>3708</v>
      </c>
      <c r="AC553" t="s">
        <v>73</v>
      </c>
      <c r="AD553">
        <v>0</v>
      </c>
      <c r="AE553">
        <v>0</v>
      </c>
      <c r="AF553" s="6">
        <v>0</v>
      </c>
      <c r="AG553">
        <v>0</v>
      </c>
      <c r="AH553">
        <v>0</v>
      </c>
      <c r="AI553">
        <v>0.44</v>
      </c>
      <c r="AK553" s="35">
        <f t="shared" si="99"/>
        <v>3708</v>
      </c>
      <c r="AL553" s="32">
        <f t="shared" si="100"/>
        <v>0.15</v>
      </c>
      <c r="AM553" s="37">
        <f t="shared" si="101"/>
        <v>0.28999999999999998</v>
      </c>
      <c r="AN553" s="37">
        <f t="shared" si="102"/>
        <v>0.32</v>
      </c>
      <c r="AO553" s="33">
        <f t="shared" si="103"/>
        <v>0.44</v>
      </c>
      <c r="AP553" s="36"/>
      <c r="AR553" s="31">
        <f t="shared" si="93"/>
        <v>3708</v>
      </c>
      <c r="AS553" s="32">
        <f t="shared" si="94"/>
        <v>0.15</v>
      </c>
      <c r="AT553" s="37">
        <f t="shared" si="95"/>
        <v>0.28999999999999998</v>
      </c>
      <c r="AU553" s="37">
        <f t="shared" si="96"/>
        <v>0.32</v>
      </c>
      <c r="AV553" s="33">
        <f t="shared" si="97"/>
        <v>0.44</v>
      </c>
      <c r="AW553" s="34" t="str">
        <f t="shared" si="98"/>
        <v>C2</v>
      </c>
      <c r="AY553" s="47">
        <v>3708</v>
      </c>
      <c r="AZ553" s="42">
        <v>0.16</v>
      </c>
      <c r="BA553" s="42">
        <v>0.33</v>
      </c>
      <c r="BB553" s="42">
        <v>0.46</v>
      </c>
      <c r="BC553" s="42">
        <v>0.5</v>
      </c>
      <c r="BD553" s="46" t="s">
        <v>116</v>
      </c>
    </row>
    <row r="554" spans="1:56" x14ac:dyDescent="0.55000000000000004">
      <c r="A554">
        <v>3709</v>
      </c>
      <c r="B554" t="s">
        <v>73</v>
      </c>
      <c r="C554">
        <v>0.35699999999999998</v>
      </c>
      <c r="D554">
        <v>0</v>
      </c>
      <c r="E554" s="6">
        <v>7.8472222222222221E-2</v>
      </c>
      <c r="F554">
        <v>2.13</v>
      </c>
      <c r="G554">
        <v>0.05</v>
      </c>
      <c r="H554">
        <v>0.12</v>
      </c>
      <c r="J554">
        <v>3709</v>
      </c>
      <c r="K554" t="s">
        <v>73</v>
      </c>
      <c r="L554">
        <v>1.2789999999999999</v>
      </c>
      <c r="M554">
        <v>0</v>
      </c>
      <c r="N554" s="6">
        <v>6.7361111111111108E-2</v>
      </c>
      <c r="O554">
        <v>3.32</v>
      </c>
      <c r="P554">
        <v>0.16</v>
      </c>
      <c r="Q554">
        <v>0.23</v>
      </c>
      <c r="S554">
        <v>3709</v>
      </c>
      <c r="T554" t="s">
        <v>73</v>
      </c>
      <c r="U554">
        <v>1.6459999999999999</v>
      </c>
      <c r="V554">
        <v>0</v>
      </c>
      <c r="W554" s="6">
        <v>8.6805555555555566E-2</v>
      </c>
      <c r="X554">
        <v>3.61</v>
      </c>
      <c r="Y554">
        <v>0.21</v>
      </c>
      <c r="Z554">
        <v>0.27</v>
      </c>
      <c r="AB554">
        <v>3709</v>
      </c>
      <c r="AC554" t="s">
        <v>73</v>
      </c>
      <c r="AD554">
        <v>2.0680000000000001</v>
      </c>
      <c r="AE554">
        <v>0</v>
      </c>
      <c r="AF554" s="6">
        <v>6.5972222222222224E-2</v>
      </c>
      <c r="AG554">
        <v>3.88</v>
      </c>
      <c r="AH554">
        <v>0.26</v>
      </c>
      <c r="AI554">
        <v>0.31</v>
      </c>
      <c r="AK554" s="35">
        <f t="shared" si="99"/>
        <v>3709</v>
      </c>
      <c r="AL554" s="32">
        <f t="shared" si="100"/>
        <v>0.12</v>
      </c>
      <c r="AM554" s="37">
        <f t="shared" si="101"/>
        <v>0.23</v>
      </c>
      <c r="AN554" s="37">
        <f t="shared" si="102"/>
        <v>0.27</v>
      </c>
      <c r="AO554" s="33">
        <f t="shared" si="103"/>
        <v>0.31</v>
      </c>
      <c r="AP554" s="36"/>
      <c r="AR554" s="31">
        <f t="shared" si="93"/>
        <v>3709</v>
      </c>
      <c r="AS554" s="32">
        <f t="shared" si="94"/>
        <v>0.12</v>
      </c>
      <c r="AT554" s="37">
        <f t="shared" si="95"/>
        <v>0.23</v>
      </c>
      <c r="AU554" s="37">
        <f t="shared" si="96"/>
        <v>0.27</v>
      </c>
      <c r="AV554" s="33">
        <f t="shared" si="97"/>
        <v>0.31</v>
      </c>
      <c r="AW554" s="34" t="str">
        <f t="shared" si="98"/>
        <v>C2</v>
      </c>
      <c r="AY554" s="47">
        <v>3709</v>
      </c>
      <c r="AZ554" s="42">
        <v>0.13</v>
      </c>
      <c r="BA554" s="42">
        <v>0.25</v>
      </c>
      <c r="BB554" s="42">
        <v>0.31</v>
      </c>
      <c r="BC554" s="42">
        <v>0.33</v>
      </c>
      <c r="BD554" s="46" t="s">
        <v>116</v>
      </c>
    </row>
    <row r="555" spans="1:56" x14ac:dyDescent="0.55000000000000004">
      <c r="A555">
        <v>3710</v>
      </c>
      <c r="B555" t="s">
        <v>73</v>
      </c>
      <c r="C555">
        <v>5.3999999999999999E-2</v>
      </c>
      <c r="D555">
        <v>0</v>
      </c>
      <c r="E555" s="6">
        <v>7.6388888888888895E-2</v>
      </c>
      <c r="F555">
        <v>0.83</v>
      </c>
      <c r="G555">
        <v>0.01</v>
      </c>
      <c r="H555">
        <v>0.05</v>
      </c>
      <c r="J555">
        <v>3710</v>
      </c>
      <c r="K555" t="s">
        <v>73</v>
      </c>
      <c r="L555">
        <v>0.20399999999999999</v>
      </c>
      <c r="M555">
        <v>0</v>
      </c>
      <c r="N555" s="6">
        <v>6.5972222222222224E-2</v>
      </c>
      <c r="O555">
        <v>1.5</v>
      </c>
      <c r="P555">
        <v>0.02</v>
      </c>
      <c r="Q555">
        <v>0.1</v>
      </c>
      <c r="S555">
        <v>3710</v>
      </c>
      <c r="T555" t="s">
        <v>73</v>
      </c>
      <c r="U555">
        <v>0.29699999999999999</v>
      </c>
      <c r="V555">
        <v>0</v>
      </c>
      <c r="W555" s="6">
        <v>8.6805555555555566E-2</v>
      </c>
      <c r="X555">
        <v>1.88</v>
      </c>
      <c r="Y555">
        <v>0.03</v>
      </c>
      <c r="Z555">
        <v>0.11</v>
      </c>
      <c r="AB555">
        <v>3710</v>
      </c>
      <c r="AC555" t="s">
        <v>73</v>
      </c>
      <c r="AD555">
        <v>0.48199999999999998</v>
      </c>
      <c r="AE555">
        <v>0</v>
      </c>
      <c r="AF555" s="6">
        <v>6.5972222222222224E-2</v>
      </c>
      <c r="AG555">
        <v>2.5</v>
      </c>
      <c r="AH555">
        <v>0.05</v>
      </c>
      <c r="AI555">
        <v>0.13</v>
      </c>
      <c r="AK555" s="35">
        <f t="shared" si="99"/>
        <v>3710</v>
      </c>
      <c r="AL555" s="32">
        <f t="shared" si="100"/>
        <v>0.05</v>
      </c>
      <c r="AM555" s="37">
        <f t="shared" si="101"/>
        <v>0.1</v>
      </c>
      <c r="AN555" s="37">
        <f t="shared" si="102"/>
        <v>0.11</v>
      </c>
      <c r="AO555" s="33">
        <f t="shared" si="103"/>
        <v>0.13</v>
      </c>
      <c r="AP555" s="36"/>
      <c r="AR555" s="31">
        <f t="shared" si="93"/>
        <v>3710</v>
      </c>
      <c r="AS555" s="32">
        <f t="shared" si="94"/>
        <v>0.05</v>
      </c>
      <c r="AT555" s="37">
        <f t="shared" si="95"/>
        <v>0.1</v>
      </c>
      <c r="AU555" s="37">
        <f t="shared" si="96"/>
        <v>0.11</v>
      </c>
      <c r="AV555" s="33">
        <f t="shared" si="97"/>
        <v>0.13</v>
      </c>
      <c r="AW555" s="34" t="str">
        <f t="shared" si="98"/>
        <v>C2</v>
      </c>
      <c r="AY555" s="47">
        <v>3710</v>
      </c>
      <c r="AZ555" s="42">
        <v>0.05</v>
      </c>
      <c r="BA555" s="42">
        <v>0.11</v>
      </c>
      <c r="BB555" s="42">
        <v>0.14000000000000001</v>
      </c>
      <c r="BC555" s="42">
        <v>0.15</v>
      </c>
      <c r="BD555" s="46" t="s">
        <v>116</v>
      </c>
    </row>
    <row r="556" spans="1:56" x14ac:dyDescent="0.55000000000000004">
      <c r="A556">
        <v>3711</v>
      </c>
      <c r="B556" t="s">
        <v>73</v>
      </c>
      <c r="C556">
        <v>0.17499999999999999</v>
      </c>
      <c r="D556">
        <v>0</v>
      </c>
      <c r="E556" s="6">
        <v>7.7083333333333337E-2</v>
      </c>
      <c r="F556">
        <v>1.78</v>
      </c>
      <c r="G556">
        <v>0.02</v>
      </c>
      <c r="H556">
        <v>0.08</v>
      </c>
      <c r="J556">
        <v>3711</v>
      </c>
      <c r="K556" t="s">
        <v>73</v>
      </c>
      <c r="L556">
        <v>0.66200000000000003</v>
      </c>
      <c r="M556">
        <v>0</v>
      </c>
      <c r="N556" s="6">
        <v>6.6666666666666666E-2</v>
      </c>
      <c r="O556">
        <v>2.73</v>
      </c>
      <c r="P556">
        <v>0.06</v>
      </c>
      <c r="Q556">
        <v>0.17</v>
      </c>
      <c r="S556">
        <v>3711</v>
      </c>
      <c r="T556" t="s">
        <v>73</v>
      </c>
      <c r="U556">
        <v>0.78700000000000003</v>
      </c>
      <c r="V556">
        <v>0</v>
      </c>
      <c r="W556" s="6">
        <v>8.6805555555555566E-2</v>
      </c>
      <c r="X556">
        <v>2.77</v>
      </c>
      <c r="Y556">
        <v>7.0000000000000007E-2</v>
      </c>
      <c r="Z556">
        <v>0.19</v>
      </c>
      <c r="AB556">
        <v>3711</v>
      </c>
      <c r="AC556" t="s">
        <v>73</v>
      </c>
      <c r="AD556">
        <v>1.034</v>
      </c>
      <c r="AE556">
        <v>0</v>
      </c>
      <c r="AF556" s="6">
        <v>6.5972222222222224E-2</v>
      </c>
      <c r="AG556">
        <v>3.46</v>
      </c>
      <c r="AH556">
        <v>0.1</v>
      </c>
      <c r="AI556">
        <v>0.21</v>
      </c>
      <c r="AK556" s="35">
        <f t="shared" si="99"/>
        <v>3711</v>
      </c>
      <c r="AL556" s="32">
        <f t="shared" si="100"/>
        <v>0.08</v>
      </c>
      <c r="AM556" s="37">
        <f t="shared" si="101"/>
        <v>0.17</v>
      </c>
      <c r="AN556" s="37">
        <f t="shared" si="102"/>
        <v>0.19</v>
      </c>
      <c r="AO556" s="33">
        <f t="shared" si="103"/>
        <v>0.21</v>
      </c>
      <c r="AP556" s="36"/>
      <c r="AR556" s="31">
        <f t="shared" si="93"/>
        <v>3711</v>
      </c>
      <c r="AS556" s="32">
        <f t="shared" si="94"/>
        <v>0.08</v>
      </c>
      <c r="AT556" s="37">
        <f t="shared" si="95"/>
        <v>0.17</v>
      </c>
      <c r="AU556" s="37">
        <f t="shared" si="96"/>
        <v>0.19</v>
      </c>
      <c r="AV556" s="33">
        <f t="shared" si="97"/>
        <v>0.21</v>
      </c>
      <c r="AW556" s="34" t="str">
        <f t="shared" si="98"/>
        <v>C2</v>
      </c>
      <c r="AY556" s="47">
        <v>3711</v>
      </c>
      <c r="AZ556" s="42">
        <v>0.09</v>
      </c>
      <c r="BA556" s="42">
        <v>0.18</v>
      </c>
      <c r="BB556" s="42">
        <v>0.21</v>
      </c>
      <c r="BC556" s="42">
        <v>0.23</v>
      </c>
      <c r="BD556" s="46" t="s">
        <v>116</v>
      </c>
    </row>
    <row r="557" spans="1:56" x14ac:dyDescent="0.55000000000000004">
      <c r="A557">
        <v>3712</v>
      </c>
      <c r="B557" t="s">
        <v>73</v>
      </c>
      <c r="C557">
        <v>0.48799999999999999</v>
      </c>
      <c r="D557">
        <v>0</v>
      </c>
      <c r="E557" s="6">
        <v>8.0555555555555561E-2</v>
      </c>
      <c r="F557">
        <v>2.6</v>
      </c>
      <c r="G557">
        <v>0.05</v>
      </c>
      <c r="H557">
        <v>0.09</v>
      </c>
      <c r="J557">
        <v>3712</v>
      </c>
      <c r="K557" t="s">
        <v>73</v>
      </c>
      <c r="L557">
        <v>1.738</v>
      </c>
      <c r="M557">
        <v>0</v>
      </c>
      <c r="N557" s="6">
        <v>6.7361111111111108E-2</v>
      </c>
      <c r="O557">
        <v>3.86</v>
      </c>
      <c r="P557">
        <v>0.17</v>
      </c>
      <c r="Q557">
        <v>0.2</v>
      </c>
      <c r="S557">
        <v>3712</v>
      </c>
      <c r="T557" t="s">
        <v>73</v>
      </c>
      <c r="U557">
        <v>2.1259999999999999</v>
      </c>
      <c r="V557">
        <v>0</v>
      </c>
      <c r="W557" s="6">
        <v>8.6805555555555566E-2</v>
      </c>
      <c r="X557">
        <v>4.07</v>
      </c>
      <c r="Y557">
        <v>0.21</v>
      </c>
      <c r="Z557">
        <v>0.24</v>
      </c>
      <c r="AB557">
        <v>3712</v>
      </c>
      <c r="AC557" t="s">
        <v>73</v>
      </c>
      <c r="AD557">
        <v>2.6589999999999998</v>
      </c>
      <c r="AE557">
        <v>0</v>
      </c>
      <c r="AF557" s="6">
        <v>6.5972222222222224E-2</v>
      </c>
      <c r="AG557">
        <v>4.3099999999999996</v>
      </c>
      <c r="AH557">
        <v>0.26</v>
      </c>
      <c r="AI557">
        <v>0.28000000000000003</v>
      </c>
      <c r="AK557" s="35">
        <f t="shared" si="99"/>
        <v>3712</v>
      </c>
      <c r="AL557" s="32">
        <f t="shared" si="100"/>
        <v>0.09</v>
      </c>
      <c r="AM557" s="37">
        <f t="shared" si="101"/>
        <v>0.2</v>
      </c>
      <c r="AN557" s="37">
        <f t="shared" si="102"/>
        <v>0.24</v>
      </c>
      <c r="AO557" s="33">
        <f t="shared" si="103"/>
        <v>0.28000000000000003</v>
      </c>
      <c r="AP557" s="36"/>
      <c r="AR557" s="31">
        <f t="shared" si="93"/>
        <v>3712</v>
      </c>
      <c r="AS557" s="32">
        <f t="shared" si="94"/>
        <v>0.09</v>
      </c>
      <c r="AT557" s="37">
        <f t="shared" si="95"/>
        <v>0.2</v>
      </c>
      <c r="AU557" s="37">
        <f t="shared" si="96"/>
        <v>0.24</v>
      </c>
      <c r="AV557" s="33">
        <f t="shared" si="97"/>
        <v>0.28000000000000003</v>
      </c>
      <c r="AW557" s="34" t="str">
        <f t="shared" si="98"/>
        <v>C2</v>
      </c>
      <c r="AY557" s="47">
        <v>3712</v>
      </c>
      <c r="AZ557" s="42">
        <v>0.09</v>
      </c>
      <c r="BA557" s="42">
        <v>0.23</v>
      </c>
      <c r="BB557" s="42">
        <v>0.28000000000000003</v>
      </c>
      <c r="BC557" s="42">
        <v>0.31</v>
      </c>
      <c r="BD557" s="46" t="s">
        <v>116</v>
      </c>
    </row>
    <row r="558" spans="1:56" x14ac:dyDescent="0.55000000000000004">
      <c r="A558">
        <v>3713</v>
      </c>
      <c r="B558" t="s">
        <v>73</v>
      </c>
      <c r="C558">
        <v>0.28000000000000003</v>
      </c>
      <c r="D558">
        <v>0</v>
      </c>
      <c r="E558" s="6">
        <v>7.7083333333333337E-2</v>
      </c>
      <c r="F558">
        <v>4.05</v>
      </c>
      <c r="G558">
        <v>0.56999999999999995</v>
      </c>
      <c r="H558">
        <v>0.54</v>
      </c>
      <c r="J558">
        <v>3713</v>
      </c>
      <c r="K558" t="s">
        <v>73</v>
      </c>
      <c r="L558">
        <v>0.53800000000000003</v>
      </c>
      <c r="M558">
        <v>0</v>
      </c>
      <c r="N558" s="6">
        <v>6.458333333333334E-2</v>
      </c>
      <c r="O558">
        <v>4.47</v>
      </c>
      <c r="P558">
        <v>1.0900000000000001</v>
      </c>
      <c r="Q558">
        <v>1</v>
      </c>
      <c r="S558">
        <v>3713</v>
      </c>
      <c r="T558" t="s">
        <v>73</v>
      </c>
      <c r="U558">
        <v>0.53800000000000003</v>
      </c>
      <c r="V558">
        <v>0</v>
      </c>
      <c r="W558" s="6">
        <v>6.25E-2</v>
      </c>
      <c r="X558">
        <v>4.47</v>
      </c>
      <c r="Y558">
        <v>1.0900000000000001</v>
      </c>
      <c r="Z558">
        <v>1</v>
      </c>
      <c r="AB558">
        <v>3713</v>
      </c>
      <c r="AC558" t="s">
        <v>73</v>
      </c>
      <c r="AD558">
        <v>0.53800000000000003</v>
      </c>
      <c r="AE558">
        <v>0</v>
      </c>
      <c r="AF558" s="6">
        <v>6.25E-2</v>
      </c>
      <c r="AG558">
        <v>4.47</v>
      </c>
      <c r="AH558">
        <v>1.0900000000000001</v>
      </c>
      <c r="AI558">
        <v>1</v>
      </c>
      <c r="AK558" s="35">
        <f t="shared" si="99"/>
        <v>3713</v>
      </c>
      <c r="AL558" s="32">
        <f t="shared" si="100"/>
        <v>0.54</v>
      </c>
      <c r="AM558" s="37">
        <f t="shared" si="101"/>
        <v>1</v>
      </c>
      <c r="AN558" s="37">
        <f t="shared" si="102"/>
        <v>1</v>
      </c>
      <c r="AO558" s="33">
        <f t="shared" si="103"/>
        <v>1</v>
      </c>
      <c r="AP558" s="36"/>
      <c r="AR558" s="31">
        <f t="shared" si="93"/>
        <v>3713</v>
      </c>
      <c r="AS558" s="32">
        <f t="shared" si="94"/>
        <v>0.54</v>
      </c>
      <c r="AT558" s="37">
        <f t="shared" si="95"/>
        <v>1</v>
      </c>
      <c r="AU558" s="37">
        <f t="shared" si="96"/>
        <v>1</v>
      </c>
      <c r="AV558" s="33">
        <f t="shared" si="97"/>
        <v>1</v>
      </c>
      <c r="AW558" s="34" t="str">
        <f t="shared" si="98"/>
        <v>C3</v>
      </c>
      <c r="AY558" s="47">
        <v>3713</v>
      </c>
      <c r="AZ558" s="42">
        <v>0.57999999999999996</v>
      </c>
      <c r="BA558" s="42">
        <v>1</v>
      </c>
      <c r="BB558" s="42">
        <v>1</v>
      </c>
      <c r="BC558" s="42">
        <v>1</v>
      </c>
      <c r="BD558" s="46" t="s">
        <v>118</v>
      </c>
    </row>
    <row r="559" spans="1:56" x14ac:dyDescent="0.55000000000000004">
      <c r="A559">
        <v>3714</v>
      </c>
      <c r="B559" t="s">
        <v>73</v>
      </c>
      <c r="C559">
        <v>2.4E-2</v>
      </c>
      <c r="D559">
        <v>0</v>
      </c>
      <c r="E559" s="6">
        <v>7.7083333333333337E-2</v>
      </c>
      <c r="F559">
        <v>2.06</v>
      </c>
      <c r="G559">
        <v>0.02</v>
      </c>
      <c r="H559">
        <v>0.1</v>
      </c>
      <c r="J559">
        <v>3714</v>
      </c>
      <c r="K559" t="s">
        <v>73</v>
      </c>
      <c r="L559">
        <v>0.09</v>
      </c>
      <c r="M559">
        <v>0</v>
      </c>
      <c r="N559" s="6">
        <v>6.6666666666666666E-2</v>
      </c>
      <c r="O559">
        <v>3.32</v>
      </c>
      <c r="P559">
        <v>7.0000000000000007E-2</v>
      </c>
      <c r="Q559">
        <v>0.18</v>
      </c>
      <c r="S559">
        <v>3714</v>
      </c>
      <c r="T559" t="s">
        <v>73</v>
      </c>
      <c r="U559">
        <v>0.14099999999999999</v>
      </c>
      <c r="V559">
        <v>0</v>
      </c>
      <c r="W559" s="6">
        <v>8.6805555555555566E-2</v>
      </c>
      <c r="X559">
        <v>3.11</v>
      </c>
      <c r="Y559">
        <v>0.11</v>
      </c>
      <c r="Z559">
        <v>0.22</v>
      </c>
      <c r="AB559">
        <v>3714</v>
      </c>
      <c r="AC559" t="s">
        <v>73</v>
      </c>
      <c r="AD559">
        <v>0.222</v>
      </c>
      <c r="AE559">
        <v>0</v>
      </c>
      <c r="AF559" s="6">
        <v>6.5972222222222224E-2</v>
      </c>
      <c r="AG559">
        <v>3.86</v>
      </c>
      <c r="AH559">
        <v>0.17</v>
      </c>
      <c r="AI559">
        <v>0.26</v>
      </c>
      <c r="AK559" s="35">
        <f t="shared" si="99"/>
        <v>3714</v>
      </c>
      <c r="AL559" s="32">
        <f t="shared" si="100"/>
        <v>0.1</v>
      </c>
      <c r="AM559" s="37">
        <f t="shared" si="101"/>
        <v>0.18</v>
      </c>
      <c r="AN559" s="37">
        <f t="shared" si="102"/>
        <v>0.22</v>
      </c>
      <c r="AO559" s="33">
        <f t="shared" si="103"/>
        <v>0.26</v>
      </c>
      <c r="AP559" s="36"/>
      <c r="AR559" s="31">
        <f t="shared" si="93"/>
        <v>3714</v>
      </c>
      <c r="AS559" s="32">
        <f t="shared" si="94"/>
        <v>0.1</v>
      </c>
      <c r="AT559" s="37">
        <f t="shared" si="95"/>
        <v>0.18</v>
      </c>
      <c r="AU559" s="37">
        <f t="shared" si="96"/>
        <v>0.22</v>
      </c>
      <c r="AV559" s="33">
        <f t="shared" si="97"/>
        <v>0.26</v>
      </c>
      <c r="AW559" s="34" t="str">
        <f t="shared" si="98"/>
        <v>C2</v>
      </c>
      <c r="AY559" s="47">
        <v>3714</v>
      </c>
      <c r="AZ559" s="42">
        <v>0.11</v>
      </c>
      <c r="BA559" s="42">
        <v>0.2</v>
      </c>
      <c r="BB559" s="42">
        <v>0.27</v>
      </c>
      <c r="BC559" s="42">
        <v>0.28999999999999998</v>
      </c>
      <c r="BD559" s="46" t="s">
        <v>116</v>
      </c>
    </row>
    <row r="560" spans="1:56" x14ac:dyDescent="0.55000000000000004">
      <c r="A560">
        <v>3715</v>
      </c>
      <c r="B560" t="s">
        <v>73</v>
      </c>
      <c r="C560">
        <v>3.6999999999999998E-2</v>
      </c>
      <c r="D560">
        <v>0</v>
      </c>
      <c r="E560" s="6">
        <v>7.6388888888888895E-2</v>
      </c>
      <c r="F560">
        <v>2.5499999999999998</v>
      </c>
      <c r="G560">
        <v>0.01</v>
      </c>
      <c r="H560">
        <v>7.0000000000000007E-2</v>
      </c>
      <c r="J560">
        <v>3715</v>
      </c>
      <c r="K560" t="s">
        <v>73</v>
      </c>
      <c r="L560">
        <v>0.13500000000000001</v>
      </c>
      <c r="M560">
        <v>0</v>
      </c>
      <c r="N560" s="6">
        <v>6.5972222222222224E-2</v>
      </c>
      <c r="O560">
        <v>3.78</v>
      </c>
      <c r="P560">
        <v>0.03</v>
      </c>
      <c r="Q560">
        <v>0.12</v>
      </c>
      <c r="S560">
        <v>3715</v>
      </c>
      <c r="T560" t="s">
        <v>73</v>
      </c>
      <c r="U560">
        <v>0.20399999999999999</v>
      </c>
      <c r="V560">
        <v>0</v>
      </c>
      <c r="W560" s="6">
        <v>8.6805555555555566E-2</v>
      </c>
      <c r="X560">
        <v>4.29</v>
      </c>
      <c r="Y560">
        <v>0.04</v>
      </c>
      <c r="Z560">
        <v>0.15</v>
      </c>
      <c r="AB560">
        <v>3715</v>
      </c>
      <c r="AC560" t="s">
        <v>73</v>
      </c>
      <c r="AD560">
        <v>0.32200000000000001</v>
      </c>
      <c r="AE560">
        <v>0</v>
      </c>
      <c r="AF560" s="6">
        <v>6.5972222222222224E-2</v>
      </c>
      <c r="AG560">
        <v>4.91</v>
      </c>
      <c r="AH560">
        <v>7.0000000000000007E-2</v>
      </c>
      <c r="AI560">
        <v>0.19</v>
      </c>
      <c r="AK560" s="35">
        <f t="shared" si="99"/>
        <v>3715</v>
      </c>
      <c r="AL560" s="32">
        <f t="shared" si="100"/>
        <v>7.0000000000000007E-2</v>
      </c>
      <c r="AM560" s="37">
        <f t="shared" si="101"/>
        <v>0.12</v>
      </c>
      <c r="AN560" s="37">
        <f t="shared" si="102"/>
        <v>0.15</v>
      </c>
      <c r="AO560" s="33">
        <f t="shared" si="103"/>
        <v>0.19</v>
      </c>
      <c r="AP560" s="36"/>
      <c r="AR560" s="31">
        <f t="shared" si="93"/>
        <v>3715</v>
      </c>
      <c r="AS560" s="32">
        <f t="shared" si="94"/>
        <v>7.0000000000000007E-2</v>
      </c>
      <c r="AT560" s="37">
        <f t="shared" si="95"/>
        <v>0.12</v>
      </c>
      <c r="AU560" s="37">
        <f t="shared" si="96"/>
        <v>0.15</v>
      </c>
      <c r="AV560" s="33">
        <f t="shared" si="97"/>
        <v>0.19</v>
      </c>
      <c r="AW560" s="34" t="str">
        <f t="shared" si="98"/>
        <v>C2</v>
      </c>
      <c r="AY560" s="47">
        <v>3715</v>
      </c>
      <c r="AZ560" s="42">
        <v>7.0000000000000007E-2</v>
      </c>
      <c r="BA560" s="42">
        <v>0.14000000000000001</v>
      </c>
      <c r="BB560" s="42">
        <v>0.19</v>
      </c>
      <c r="BC560" s="42">
        <v>0.21</v>
      </c>
      <c r="BD560" s="46" t="s">
        <v>116</v>
      </c>
    </row>
    <row r="561" spans="1:56" x14ac:dyDescent="0.55000000000000004">
      <c r="A561">
        <v>3716</v>
      </c>
      <c r="B561" t="s">
        <v>73</v>
      </c>
      <c r="C561">
        <v>0.13200000000000001</v>
      </c>
      <c r="D561">
        <v>0</v>
      </c>
      <c r="E561" s="6">
        <v>8.4027777777777771E-2</v>
      </c>
      <c r="F561">
        <v>3.46</v>
      </c>
      <c r="G561">
        <v>0.09</v>
      </c>
      <c r="H561">
        <v>0.28999999999999998</v>
      </c>
      <c r="J561">
        <v>3716</v>
      </c>
      <c r="K561" t="s">
        <v>73</v>
      </c>
      <c r="L561">
        <v>0.46300000000000002</v>
      </c>
      <c r="M561">
        <v>0</v>
      </c>
      <c r="N561" s="6">
        <v>6.5277777777777782E-2</v>
      </c>
      <c r="O561">
        <v>4.4800000000000004</v>
      </c>
      <c r="P561">
        <v>0.33</v>
      </c>
      <c r="Q561">
        <v>0.64</v>
      </c>
      <c r="S561">
        <v>3716</v>
      </c>
      <c r="T561" t="s">
        <v>73</v>
      </c>
      <c r="U561">
        <v>0.47</v>
      </c>
      <c r="V561">
        <v>0</v>
      </c>
      <c r="W561" s="6">
        <v>8.6805555555555566E-2</v>
      </c>
      <c r="X561">
        <v>3.74</v>
      </c>
      <c r="Y561">
        <v>0.34</v>
      </c>
      <c r="Z561">
        <v>0.7</v>
      </c>
      <c r="AB561">
        <v>3716</v>
      </c>
      <c r="AC561" t="s">
        <v>73</v>
      </c>
      <c r="AD561">
        <v>0.59799999999999998</v>
      </c>
      <c r="AE561">
        <v>0</v>
      </c>
      <c r="AF561" s="6">
        <v>6.25E-2</v>
      </c>
      <c r="AG561">
        <v>5.43</v>
      </c>
      <c r="AH561">
        <v>0.43</v>
      </c>
      <c r="AI561">
        <v>0.73</v>
      </c>
      <c r="AK561" s="35">
        <f t="shared" si="99"/>
        <v>3716</v>
      </c>
      <c r="AL561" s="32">
        <f t="shared" si="100"/>
        <v>0.28999999999999998</v>
      </c>
      <c r="AM561" s="37">
        <f t="shared" si="101"/>
        <v>0.64</v>
      </c>
      <c r="AN561" s="37">
        <f t="shared" si="102"/>
        <v>0.7</v>
      </c>
      <c r="AO561" s="33">
        <f t="shared" si="103"/>
        <v>0.73</v>
      </c>
      <c r="AP561" s="36"/>
      <c r="AR561" s="31">
        <f t="shared" si="93"/>
        <v>3716</v>
      </c>
      <c r="AS561" s="32">
        <f t="shared" si="94"/>
        <v>0.28999999999999998</v>
      </c>
      <c r="AT561" s="37">
        <f t="shared" si="95"/>
        <v>0.64</v>
      </c>
      <c r="AU561" s="37">
        <f t="shared" si="96"/>
        <v>0.7</v>
      </c>
      <c r="AV561" s="33">
        <f t="shared" si="97"/>
        <v>0.73</v>
      </c>
      <c r="AW561" s="34" t="str">
        <f t="shared" si="98"/>
        <v>C2</v>
      </c>
      <c r="AY561" s="47">
        <v>3716</v>
      </c>
      <c r="AZ561" s="42">
        <v>0.3</v>
      </c>
      <c r="BA561" s="42">
        <v>0.69</v>
      </c>
      <c r="BB561" s="42">
        <v>0.73</v>
      </c>
      <c r="BC561" s="42">
        <v>0.74</v>
      </c>
      <c r="BD561" s="46" t="s">
        <v>116</v>
      </c>
    </row>
    <row r="562" spans="1:56" x14ac:dyDescent="0.55000000000000004">
      <c r="A562">
        <v>3717</v>
      </c>
      <c r="B562" t="s">
        <v>73</v>
      </c>
      <c r="C562">
        <v>9.6000000000000002E-2</v>
      </c>
      <c r="D562">
        <v>0</v>
      </c>
      <c r="E562" s="6">
        <v>8.6805555555555566E-2</v>
      </c>
      <c r="F562">
        <v>2.76</v>
      </c>
      <c r="G562">
        <v>0.49</v>
      </c>
      <c r="H562">
        <v>0.49</v>
      </c>
      <c r="J562">
        <v>3717</v>
      </c>
      <c r="K562" t="s">
        <v>73</v>
      </c>
      <c r="L562">
        <v>0.27700000000000002</v>
      </c>
      <c r="M562">
        <v>0</v>
      </c>
      <c r="N562" s="6">
        <v>6.458333333333334E-2</v>
      </c>
      <c r="O562">
        <v>3.92</v>
      </c>
      <c r="P562">
        <v>1.41</v>
      </c>
      <c r="Q562">
        <v>1</v>
      </c>
      <c r="S562">
        <v>3717</v>
      </c>
      <c r="T562" t="s">
        <v>73</v>
      </c>
      <c r="U562">
        <v>0.27700000000000002</v>
      </c>
      <c r="V562">
        <v>0</v>
      </c>
      <c r="W562" s="6">
        <v>6.3888888888888884E-2</v>
      </c>
      <c r="X562">
        <v>3.92</v>
      </c>
      <c r="Y562">
        <v>1.41</v>
      </c>
      <c r="Z562">
        <v>1</v>
      </c>
      <c r="AB562">
        <v>3717</v>
      </c>
      <c r="AC562" t="s">
        <v>73</v>
      </c>
      <c r="AD562">
        <v>0.27500000000000002</v>
      </c>
      <c r="AE562">
        <v>0</v>
      </c>
      <c r="AF562" s="6">
        <v>6.1805555555555558E-2</v>
      </c>
      <c r="AG562">
        <v>3.89</v>
      </c>
      <c r="AH562">
        <v>1.4</v>
      </c>
      <c r="AI562">
        <v>1</v>
      </c>
      <c r="AK562" s="35">
        <f t="shared" si="99"/>
        <v>3717</v>
      </c>
      <c r="AL562" s="32">
        <f t="shared" si="100"/>
        <v>0.49</v>
      </c>
      <c r="AM562" s="37">
        <f t="shared" si="101"/>
        <v>1</v>
      </c>
      <c r="AN562" s="37">
        <f t="shared" si="102"/>
        <v>1</v>
      </c>
      <c r="AO562" s="33">
        <f t="shared" si="103"/>
        <v>1</v>
      </c>
      <c r="AP562" s="36"/>
      <c r="AR562" s="31">
        <f t="shared" ref="AR562:AR625" si="104">AK562</f>
        <v>3717</v>
      </c>
      <c r="AS562" s="32">
        <f t="shared" ref="AS562:AS625" si="105">AL562</f>
        <v>0.49</v>
      </c>
      <c r="AT562" s="37">
        <f t="shared" ref="AT562:AT625" si="106">AM562</f>
        <v>1</v>
      </c>
      <c r="AU562" s="37">
        <f t="shared" ref="AU562:AU625" si="107">AN562</f>
        <v>1</v>
      </c>
      <c r="AV562" s="33">
        <f t="shared" ref="AV562:AV625" si="108">AO562</f>
        <v>1</v>
      </c>
      <c r="AW562" s="34" t="str">
        <f t="shared" ref="AW562:AW625" si="109">VLOOKUP(AR562,$AY$19:$BD$632,6,0)</f>
        <v>C3</v>
      </c>
      <c r="AY562" s="47">
        <v>3717</v>
      </c>
      <c r="AZ562" s="42">
        <v>0.5</v>
      </c>
      <c r="BA562" s="42">
        <v>1</v>
      </c>
      <c r="BB562" s="42">
        <v>1</v>
      </c>
      <c r="BC562" s="42">
        <v>1</v>
      </c>
      <c r="BD562" s="46" t="s">
        <v>118</v>
      </c>
    </row>
    <row r="563" spans="1:56" x14ac:dyDescent="0.55000000000000004">
      <c r="A563">
        <v>3718</v>
      </c>
      <c r="B563" t="s">
        <v>73</v>
      </c>
      <c r="C563">
        <v>1.2999999999999999E-2</v>
      </c>
      <c r="D563">
        <v>0</v>
      </c>
      <c r="E563" s="6">
        <v>8.6805555555555566E-2</v>
      </c>
      <c r="F563">
        <v>2.2200000000000002</v>
      </c>
      <c r="G563">
        <v>0.04</v>
      </c>
      <c r="H563">
        <v>0.13</v>
      </c>
      <c r="J563">
        <v>3718</v>
      </c>
      <c r="K563" t="s">
        <v>73</v>
      </c>
      <c r="L563">
        <v>5.7000000000000002E-2</v>
      </c>
      <c r="M563">
        <v>0</v>
      </c>
      <c r="N563" s="6">
        <v>6.9444444444444434E-2</v>
      </c>
      <c r="O563">
        <v>3.46</v>
      </c>
      <c r="P563">
        <v>0.18</v>
      </c>
      <c r="Q563">
        <v>0.28000000000000003</v>
      </c>
      <c r="S563">
        <v>3718</v>
      </c>
      <c r="T563" t="s">
        <v>73</v>
      </c>
      <c r="U563">
        <v>0.13300000000000001</v>
      </c>
      <c r="V563">
        <v>0</v>
      </c>
      <c r="W563" s="6">
        <v>8.6805555555555566E-2</v>
      </c>
      <c r="X563">
        <v>4.37</v>
      </c>
      <c r="Y563">
        <v>0.41</v>
      </c>
      <c r="Z563">
        <v>0.45</v>
      </c>
      <c r="AB563">
        <v>3718</v>
      </c>
      <c r="AC563" t="s">
        <v>73</v>
      </c>
      <c r="AD563">
        <v>0.17100000000000001</v>
      </c>
      <c r="AE563">
        <v>0</v>
      </c>
      <c r="AF563" s="6">
        <v>6.5972222222222224E-2</v>
      </c>
      <c r="AG563">
        <v>4.6500000000000004</v>
      </c>
      <c r="AH563">
        <v>0.52</v>
      </c>
      <c r="AI563">
        <v>0.52</v>
      </c>
      <c r="AK563" s="35">
        <f t="shared" si="99"/>
        <v>3718</v>
      </c>
      <c r="AL563" s="32">
        <f t="shared" si="100"/>
        <v>0.13</v>
      </c>
      <c r="AM563" s="37">
        <f t="shared" si="101"/>
        <v>0.28000000000000003</v>
      </c>
      <c r="AN563" s="37">
        <f t="shared" si="102"/>
        <v>0.45</v>
      </c>
      <c r="AO563" s="33">
        <f t="shared" si="103"/>
        <v>0.52</v>
      </c>
      <c r="AP563" s="36"/>
      <c r="AR563" s="31">
        <f t="shared" si="104"/>
        <v>3718</v>
      </c>
      <c r="AS563" s="32">
        <f t="shared" si="105"/>
        <v>0.13</v>
      </c>
      <c r="AT563" s="37">
        <f t="shared" si="106"/>
        <v>0.28000000000000003</v>
      </c>
      <c r="AU563" s="37">
        <f t="shared" si="107"/>
        <v>0.45</v>
      </c>
      <c r="AV563" s="33">
        <f t="shared" si="108"/>
        <v>0.52</v>
      </c>
      <c r="AW563" s="34" t="str">
        <f t="shared" si="109"/>
        <v>C2</v>
      </c>
      <c r="AY563" s="47">
        <v>3718</v>
      </c>
      <c r="AZ563" s="42">
        <v>0.14000000000000001</v>
      </c>
      <c r="BA563" s="42">
        <v>0.31</v>
      </c>
      <c r="BB563" s="42">
        <v>0.52</v>
      </c>
      <c r="BC563" s="42">
        <v>0.61</v>
      </c>
      <c r="BD563" s="46" t="s">
        <v>116</v>
      </c>
    </row>
    <row r="564" spans="1:56" x14ac:dyDescent="0.55000000000000004">
      <c r="A564">
        <v>3719</v>
      </c>
      <c r="B564" t="s">
        <v>73</v>
      </c>
      <c r="C564">
        <v>0.42499999999999999</v>
      </c>
      <c r="D564">
        <v>0</v>
      </c>
      <c r="E564" s="6">
        <v>7.9861111111111105E-2</v>
      </c>
      <c r="F564">
        <v>3.28</v>
      </c>
      <c r="G564">
        <v>0.25</v>
      </c>
      <c r="H564">
        <v>0.32</v>
      </c>
      <c r="J564">
        <v>3719</v>
      </c>
      <c r="K564" t="s">
        <v>73</v>
      </c>
      <c r="L564">
        <v>1.0940000000000001</v>
      </c>
      <c r="M564">
        <v>0</v>
      </c>
      <c r="N564" s="6">
        <v>6.6666666666666666E-2</v>
      </c>
      <c r="O564">
        <v>3.99</v>
      </c>
      <c r="P564">
        <v>0.65</v>
      </c>
      <c r="Q564">
        <v>0.53</v>
      </c>
      <c r="S564">
        <v>3719</v>
      </c>
      <c r="T564" t="s">
        <v>73</v>
      </c>
      <c r="U564">
        <v>1.3640000000000001</v>
      </c>
      <c r="V564">
        <v>0</v>
      </c>
      <c r="W564" s="6">
        <v>8.6805555555555566E-2</v>
      </c>
      <c r="X564">
        <v>4.2</v>
      </c>
      <c r="Y564">
        <v>0.81</v>
      </c>
      <c r="Z564">
        <v>0.61</v>
      </c>
      <c r="AB564">
        <v>3719</v>
      </c>
      <c r="AC564" t="s">
        <v>73</v>
      </c>
      <c r="AD564">
        <v>1.716</v>
      </c>
      <c r="AE564">
        <v>0</v>
      </c>
      <c r="AF564" s="6">
        <v>6.5972222222222224E-2</v>
      </c>
      <c r="AG564">
        <v>4.29</v>
      </c>
      <c r="AH564">
        <v>1.02</v>
      </c>
      <c r="AI564">
        <v>0.71</v>
      </c>
      <c r="AK564" s="35">
        <f t="shared" si="99"/>
        <v>3719</v>
      </c>
      <c r="AL564" s="32">
        <f t="shared" si="100"/>
        <v>0.32</v>
      </c>
      <c r="AM564" s="37">
        <f t="shared" si="101"/>
        <v>0.53</v>
      </c>
      <c r="AN564" s="37">
        <f t="shared" si="102"/>
        <v>0.61</v>
      </c>
      <c r="AO564" s="33">
        <f t="shared" si="103"/>
        <v>0.71</v>
      </c>
      <c r="AP564" s="36"/>
      <c r="AR564" s="31">
        <f t="shared" si="104"/>
        <v>3719</v>
      </c>
      <c r="AS564" s="32">
        <f t="shared" si="105"/>
        <v>0.32</v>
      </c>
      <c r="AT564" s="37">
        <f t="shared" si="106"/>
        <v>0.53</v>
      </c>
      <c r="AU564" s="37">
        <f t="shared" si="107"/>
        <v>0.61</v>
      </c>
      <c r="AV564" s="33">
        <f t="shared" si="108"/>
        <v>0.71</v>
      </c>
      <c r="AW564" s="34" t="str">
        <f t="shared" si="109"/>
        <v>C2</v>
      </c>
      <c r="AY564" s="47">
        <v>3719</v>
      </c>
      <c r="AZ564" s="42">
        <v>0.34</v>
      </c>
      <c r="BA564" s="42">
        <v>0.56999999999999995</v>
      </c>
      <c r="BB564" s="42">
        <v>0.71</v>
      </c>
      <c r="BC564" s="42">
        <v>0.74</v>
      </c>
      <c r="BD564" s="46" t="s">
        <v>116</v>
      </c>
    </row>
    <row r="565" spans="1:56" x14ac:dyDescent="0.55000000000000004">
      <c r="A565">
        <v>3726</v>
      </c>
      <c r="B565" t="s">
        <v>73</v>
      </c>
      <c r="C565">
        <v>0</v>
      </c>
      <c r="D565">
        <v>0</v>
      </c>
      <c r="E565" s="6">
        <v>0</v>
      </c>
      <c r="F565">
        <v>0</v>
      </c>
      <c r="G565">
        <v>0</v>
      </c>
      <c r="H565">
        <v>0</v>
      </c>
      <c r="J565">
        <v>3726</v>
      </c>
      <c r="K565" t="s">
        <v>73</v>
      </c>
      <c r="L565">
        <v>0</v>
      </c>
      <c r="M565">
        <v>0</v>
      </c>
      <c r="N565" s="6">
        <v>0</v>
      </c>
      <c r="O565">
        <v>0</v>
      </c>
      <c r="P565">
        <v>0</v>
      </c>
      <c r="Q565">
        <v>0</v>
      </c>
      <c r="S565">
        <v>3726</v>
      </c>
      <c r="T565" t="s">
        <v>73</v>
      </c>
      <c r="U565">
        <v>0</v>
      </c>
      <c r="V565">
        <v>0</v>
      </c>
      <c r="W565" s="6">
        <v>0</v>
      </c>
      <c r="X565">
        <v>0</v>
      </c>
      <c r="Y565">
        <v>0</v>
      </c>
      <c r="Z565">
        <v>0</v>
      </c>
      <c r="AB565">
        <v>3726</v>
      </c>
      <c r="AC565" t="s">
        <v>73</v>
      </c>
      <c r="AD565">
        <v>0</v>
      </c>
      <c r="AE565">
        <v>0</v>
      </c>
      <c r="AF565" s="6">
        <v>0</v>
      </c>
      <c r="AG565">
        <v>0</v>
      </c>
      <c r="AH565">
        <v>0</v>
      </c>
      <c r="AI565">
        <v>0</v>
      </c>
      <c r="AK565" s="35">
        <f t="shared" si="99"/>
        <v>3726</v>
      </c>
      <c r="AL565" s="32">
        <f t="shared" si="100"/>
        <v>0</v>
      </c>
      <c r="AM565" s="37">
        <f t="shared" si="101"/>
        <v>0</v>
      </c>
      <c r="AN565" s="37">
        <f t="shared" si="102"/>
        <v>0</v>
      </c>
      <c r="AO565" s="33">
        <f t="shared" si="103"/>
        <v>0</v>
      </c>
      <c r="AP565" s="36"/>
      <c r="AR565" s="31">
        <f t="shared" si="104"/>
        <v>3726</v>
      </c>
      <c r="AS565" s="32">
        <f t="shared" si="105"/>
        <v>0</v>
      </c>
      <c r="AT565" s="37">
        <f t="shared" si="106"/>
        <v>0</v>
      </c>
      <c r="AU565" s="37">
        <f t="shared" si="107"/>
        <v>0</v>
      </c>
      <c r="AV565" s="33">
        <f t="shared" si="108"/>
        <v>0</v>
      </c>
      <c r="AW565" s="34" t="str">
        <f t="shared" si="109"/>
        <v>C2</v>
      </c>
      <c r="AY565" s="47">
        <v>3726</v>
      </c>
      <c r="AZ565" s="42">
        <v>0</v>
      </c>
      <c r="BA565" s="42">
        <v>0</v>
      </c>
      <c r="BB565" s="42">
        <v>0</v>
      </c>
      <c r="BC565" s="42">
        <v>0</v>
      </c>
      <c r="BD565" s="46" t="s">
        <v>116</v>
      </c>
    </row>
    <row r="566" spans="1:56" x14ac:dyDescent="0.55000000000000004">
      <c r="A566">
        <v>3727</v>
      </c>
      <c r="B566" t="s">
        <v>73</v>
      </c>
      <c r="C566">
        <v>0.105</v>
      </c>
      <c r="D566">
        <v>0</v>
      </c>
      <c r="E566" s="6">
        <v>7.9861111111111105E-2</v>
      </c>
      <c r="F566">
        <v>2.48</v>
      </c>
      <c r="G566">
        <v>0.25</v>
      </c>
      <c r="H566">
        <v>0.57999999999999996</v>
      </c>
      <c r="J566">
        <v>3727</v>
      </c>
      <c r="K566" t="s">
        <v>73</v>
      </c>
      <c r="L566">
        <v>0.40100000000000002</v>
      </c>
      <c r="M566">
        <v>0</v>
      </c>
      <c r="N566" s="6">
        <v>6.7361111111111108E-2</v>
      </c>
      <c r="O566">
        <v>6.04</v>
      </c>
      <c r="P566">
        <v>0.95</v>
      </c>
      <c r="Q566">
        <v>0.89</v>
      </c>
      <c r="S566">
        <v>3727</v>
      </c>
      <c r="T566" t="s">
        <v>73</v>
      </c>
      <c r="U566">
        <v>0.44500000000000001</v>
      </c>
      <c r="V566">
        <v>0</v>
      </c>
      <c r="W566" s="6">
        <v>6.9444444444444434E-2</v>
      </c>
      <c r="X566">
        <v>6.41</v>
      </c>
      <c r="Y566">
        <v>1.05</v>
      </c>
      <c r="Z566">
        <v>1</v>
      </c>
      <c r="AB566">
        <v>3727</v>
      </c>
      <c r="AC566" t="s">
        <v>73</v>
      </c>
      <c r="AD566">
        <v>0.443</v>
      </c>
      <c r="AE566">
        <v>0</v>
      </c>
      <c r="AF566" s="6">
        <v>6.1805555555555558E-2</v>
      </c>
      <c r="AG566">
        <v>6.41</v>
      </c>
      <c r="AH566">
        <v>1.05</v>
      </c>
      <c r="AI566">
        <v>1</v>
      </c>
      <c r="AK566" s="35">
        <f t="shared" si="99"/>
        <v>3727</v>
      </c>
      <c r="AL566" s="32">
        <f t="shared" si="100"/>
        <v>0.57999999999999996</v>
      </c>
      <c r="AM566" s="37">
        <f t="shared" si="101"/>
        <v>0.89</v>
      </c>
      <c r="AN566" s="37">
        <f t="shared" si="102"/>
        <v>1</v>
      </c>
      <c r="AO566" s="33">
        <f t="shared" si="103"/>
        <v>1</v>
      </c>
      <c r="AP566" s="36"/>
      <c r="AR566" s="31">
        <f t="shared" si="104"/>
        <v>3727</v>
      </c>
      <c r="AS566" s="32">
        <f t="shared" si="105"/>
        <v>0.57999999999999996</v>
      </c>
      <c r="AT566" s="37">
        <f t="shared" si="106"/>
        <v>0.89</v>
      </c>
      <c r="AU566" s="37">
        <f t="shared" si="107"/>
        <v>1</v>
      </c>
      <c r="AV566" s="33">
        <f t="shared" si="108"/>
        <v>1</v>
      </c>
      <c r="AW566" s="34" t="str">
        <f t="shared" si="109"/>
        <v>C3</v>
      </c>
      <c r="AY566" s="47">
        <v>3727</v>
      </c>
      <c r="AZ566" s="42">
        <v>0.61</v>
      </c>
      <c r="BA566" s="42">
        <v>1</v>
      </c>
      <c r="BB566" s="42">
        <v>1</v>
      </c>
      <c r="BC566" s="42">
        <v>1</v>
      </c>
      <c r="BD566" s="46" t="s">
        <v>118</v>
      </c>
    </row>
    <row r="567" spans="1:56" x14ac:dyDescent="0.55000000000000004">
      <c r="A567">
        <v>3728</v>
      </c>
      <c r="B567" t="s">
        <v>73</v>
      </c>
      <c r="C567">
        <v>0.104</v>
      </c>
      <c r="D567">
        <v>0</v>
      </c>
      <c r="E567" s="6">
        <v>7.9861111111111105E-2</v>
      </c>
      <c r="F567">
        <v>5.53</v>
      </c>
      <c r="G567">
        <v>0.1</v>
      </c>
      <c r="H567">
        <v>0.25</v>
      </c>
      <c r="J567">
        <v>3728</v>
      </c>
      <c r="K567" t="s">
        <v>73</v>
      </c>
      <c r="L567">
        <v>0.39400000000000002</v>
      </c>
      <c r="M567">
        <v>0</v>
      </c>
      <c r="N567" s="6">
        <v>6.7361111111111108E-2</v>
      </c>
      <c r="O567">
        <v>7.55</v>
      </c>
      <c r="P567">
        <v>0.39</v>
      </c>
      <c r="Q567">
        <v>0.53</v>
      </c>
      <c r="S567">
        <v>3728</v>
      </c>
      <c r="T567" t="s">
        <v>73</v>
      </c>
      <c r="U567">
        <v>0.59799999999999998</v>
      </c>
      <c r="V567">
        <v>0</v>
      </c>
      <c r="W567" s="6">
        <v>8.6805555555555566E-2</v>
      </c>
      <c r="X567">
        <v>7.71</v>
      </c>
      <c r="Y567">
        <v>0.59</v>
      </c>
      <c r="Z567">
        <v>0.88</v>
      </c>
      <c r="AB567">
        <v>3728</v>
      </c>
      <c r="AC567" t="s">
        <v>73</v>
      </c>
      <c r="AD567">
        <v>0.627</v>
      </c>
      <c r="AE567">
        <v>0</v>
      </c>
      <c r="AF567" s="6">
        <v>6.25E-2</v>
      </c>
      <c r="AG567">
        <v>7.7</v>
      </c>
      <c r="AH567">
        <v>0.62</v>
      </c>
      <c r="AI567">
        <v>0.93</v>
      </c>
      <c r="AK567" s="35">
        <f t="shared" si="99"/>
        <v>3728</v>
      </c>
      <c r="AL567" s="32">
        <f t="shared" si="100"/>
        <v>0.25</v>
      </c>
      <c r="AM567" s="37">
        <f t="shared" si="101"/>
        <v>0.53</v>
      </c>
      <c r="AN567" s="37">
        <f t="shared" si="102"/>
        <v>0.88</v>
      </c>
      <c r="AO567" s="33">
        <f t="shared" si="103"/>
        <v>0.93</v>
      </c>
      <c r="AP567" s="36"/>
      <c r="AR567" s="31">
        <f t="shared" si="104"/>
        <v>3728</v>
      </c>
      <c r="AS567" s="32">
        <f t="shared" si="105"/>
        <v>0.25</v>
      </c>
      <c r="AT567" s="37">
        <f t="shared" si="106"/>
        <v>0.53</v>
      </c>
      <c r="AU567" s="37">
        <f t="shared" si="107"/>
        <v>0.88</v>
      </c>
      <c r="AV567" s="33">
        <f t="shared" si="108"/>
        <v>0.93</v>
      </c>
      <c r="AW567" s="34" t="str">
        <f t="shared" si="109"/>
        <v>C3</v>
      </c>
      <c r="AY567" s="47">
        <v>3728</v>
      </c>
      <c r="AZ567" s="42">
        <v>0.26</v>
      </c>
      <c r="BA567" s="42">
        <v>0.89</v>
      </c>
      <c r="BB567" s="42">
        <v>0.92</v>
      </c>
      <c r="BC567" s="42">
        <v>0.92</v>
      </c>
      <c r="BD567" s="46" t="s">
        <v>118</v>
      </c>
    </row>
    <row r="568" spans="1:56" x14ac:dyDescent="0.55000000000000004">
      <c r="A568">
        <v>3729</v>
      </c>
      <c r="B568" t="s">
        <v>73</v>
      </c>
      <c r="C568">
        <v>0.107</v>
      </c>
      <c r="D568">
        <v>0</v>
      </c>
      <c r="E568" s="6">
        <v>7.9861111111111105E-2</v>
      </c>
      <c r="F568">
        <v>2.13</v>
      </c>
      <c r="G568">
        <v>0.69</v>
      </c>
      <c r="H568">
        <v>0.42</v>
      </c>
      <c r="J568">
        <v>3729</v>
      </c>
      <c r="K568" t="s">
        <v>73</v>
      </c>
      <c r="L568">
        <v>0.41</v>
      </c>
      <c r="M568">
        <v>0</v>
      </c>
      <c r="N568" s="6">
        <v>6.7361111111111108E-2</v>
      </c>
      <c r="O568">
        <v>4.17</v>
      </c>
      <c r="P568">
        <v>2.65</v>
      </c>
      <c r="Q568">
        <v>0.76</v>
      </c>
      <c r="S568">
        <v>3729</v>
      </c>
      <c r="T568" t="s">
        <v>73</v>
      </c>
      <c r="U568">
        <v>0.45700000000000002</v>
      </c>
      <c r="V568">
        <v>0</v>
      </c>
      <c r="W568" s="6">
        <v>6.9444444444444434E-2</v>
      </c>
      <c r="X568">
        <v>4.55</v>
      </c>
      <c r="Y568">
        <v>2.95</v>
      </c>
      <c r="Z568">
        <v>0.75</v>
      </c>
      <c r="AB568">
        <v>3729</v>
      </c>
      <c r="AC568" t="s">
        <v>73</v>
      </c>
      <c r="AD568">
        <v>0.46100000000000002</v>
      </c>
      <c r="AE568">
        <v>0</v>
      </c>
      <c r="AF568" s="6">
        <v>6.1805555555555558E-2</v>
      </c>
      <c r="AG568">
        <v>4.57</v>
      </c>
      <c r="AH568">
        <v>2.98</v>
      </c>
      <c r="AI568">
        <v>0.75</v>
      </c>
      <c r="AK568" s="35">
        <f t="shared" si="99"/>
        <v>3729</v>
      </c>
      <c r="AL568" s="32">
        <f t="shared" si="100"/>
        <v>0.42</v>
      </c>
      <c r="AM568" s="37">
        <f t="shared" si="101"/>
        <v>0.76</v>
      </c>
      <c r="AN568" s="37">
        <f t="shared" si="102"/>
        <v>0.75</v>
      </c>
      <c r="AO568" s="33">
        <f t="shared" si="103"/>
        <v>0.75</v>
      </c>
      <c r="AP568" s="36"/>
      <c r="AR568" s="31">
        <f t="shared" si="104"/>
        <v>3729</v>
      </c>
      <c r="AS568" s="32">
        <f t="shared" si="105"/>
        <v>0.42</v>
      </c>
      <c r="AT568" s="37">
        <f t="shared" si="106"/>
        <v>0.76</v>
      </c>
      <c r="AU568" s="37">
        <f t="shared" si="107"/>
        <v>0.75</v>
      </c>
      <c r="AV568" s="33">
        <f t="shared" si="108"/>
        <v>0.75</v>
      </c>
      <c r="AW568" s="34" t="str">
        <f t="shared" si="109"/>
        <v>C3</v>
      </c>
      <c r="AY568" s="47">
        <v>3729</v>
      </c>
      <c r="AZ568" s="42">
        <v>0.44</v>
      </c>
      <c r="BA568" s="42">
        <v>0.75</v>
      </c>
      <c r="BB568" s="42">
        <v>0.75</v>
      </c>
      <c r="BC568" s="42">
        <v>0.75</v>
      </c>
      <c r="BD568" s="46" t="s">
        <v>118</v>
      </c>
    </row>
    <row r="569" spans="1:56" x14ac:dyDescent="0.55000000000000004">
      <c r="A569">
        <v>3730</v>
      </c>
      <c r="B569" t="s">
        <v>73</v>
      </c>
      <c r="C569">
        <v>9.1999999999999998E-2</v>
      </c>
      <c r="D569">
        <v>0</v>
      </c>
      <c r="E569" s="6">
        <v>8.6805555555555566E-2</v>
      </c>
      <c r="F569">
        <v>1.63</v>
      </c>
      <c r="G569">
        <v>0.06</v>
      </c>
      <c r="H569">
        <v>0.17</v>
      </c>
      <c r="J569">
        <v>3730</v>
      </c>
      <c r="K569" t="s">
        <v>73</v>
      </c>
      <c r="L569">
        <v>0.34200000000000003</v>
      </c>
      <c r="M569">
        <v>0</v>
      </c>
      <c r="N569" s="6">
        <v>7.6388888888888895E-2</v>
      </c>
      <c r="O569">
        <v>2.38</v>
      </c>
      <c r="P569">
        <v>0.23</v>
      </c>
      <c r="Q569">
        <v>0.33</v>
      </c>
      <c r="S569">
        <v>3730</v>
      </c>
      <c r="T569" t="s">
        <v>73</v>
      </c>
      <c r="U569">
        <v>0.46899999999999997</v>
      </c>
      <c r="V569">
        <v>0</v>
      </c>
      <c r="W569" s="6">
        <v>8.6805555555555566E-2</v>
      </c>
      <c r="X569">
        <v>2.59</v>
      </c>
      <c r="Y569">
        <v>0.32</v>
      </c>
      <c r="Z569">
        <v>0.39</v>
      </c>
      <c r="AB569">
        <v>3730</v>
      </c>
      <c r="AC569" t="s">
        <v>73</v>
      </c>
      <c r="AD569">
        <v>0.46899999999999997</v>
      </c>
      <c r="AE569">
        <v>0</v>
      </c>
      <c r="AF569" s="6">
        <v>6.9444444444444434E-2</v>
      </c>
      <c r="AG569">
        <v>2.59</v>
      </c>
      <c r="AH569">
        <v>0.32</v>
      </c>
      <c r="AI569">
        <v>0.39</v>
      </c>
      <c r="AK569" s="35">
        <f t="shared" si="99"/>
        <v>3730</v>
      </c>
      <c r="AL569" s="32">
        <f t="shared" si="100"/>
        <v>0.17</v>
      </c>
      <c r="AM569" s="37">
        <f t="shared" si="101"/>
        <v>0.33</v>
      </c>
      <c r="AN569" s="37">
        <f t="shared" si="102"/>
        <v>0.39</v>
      </c>
      <c r="AO569" s="33">
        <f t="shared" si="103"/>
        <v>0.39</v>
      </c>
      <c r="AP569" s="36"/>
      <c r="AR569" s="31">
        <f t="shared" si="104"/>
        <v>3730</v>
      </c>
      <c r="AS569" s="32">
        <f t="shared" si="105"/>
        <v>0.17</v>
      </c>
      <c r="AT569" s="37">
        <f t="shared" si="106"/>
        <v>0.33</v>
      </c>
      <c r="AU569" s="37">
        <f t="shared" si="107"/>
        <v>0.39</v>
      </c>
      <c r="AV569" s="33">
        <f t="shared" si="108"/>
        <v>0.39</v>
      </c>
      <c r="AW569" s="34" t="str">
        <f t="shared" si="109"/>
        <v>C2</v>
      </c>
      <c r="AY569" s="47">
        <v>3730</v>
      </c>
      <c r="AZ569" s="42">
        <v>0.17</v>
      </c>
      <c r="BA569" s="42">
        <v>0.33</v>
      </c>
      <c r="BB569" s="42">
        <v>0.38</v>
      </c>
      <c r="BC569" s="42">
        <v>0.41</v>
      </c>
      <c r="BD569" s="46" t="s">
        <v>116</v>
      </c>
    </row>
    <row r="570" spans="1:56" x14ac:dyDescent="0.55000000000000004">
      <c r="A570">
        <v>3731</v>
      </c>
      <c r="B570" t="s">
        <v>73</v>
      </c>
      <c r="C570">
        <v>9.1999999999999998E-2</v>
      </c>
      <c r="D570">
        <v>0</v>
      </c>
      <c r="E570" s="6">
        <v>8.6805555555555566E-2</v>
      </c>
      <c r="F570">
        <v>0.75</v>
      </c>
      <c r="G570">
        <v>0</v>
      </c>
      <c r="H570">
        <v>7.0000000000000007E-2</v>
      </c>
      <c r="J570">
        <v>3731</v>
      </c>
      <c r="K570" t="s">
        <v>73</v>
      </c>
      <c r="L570">
        <v>0.34200000000000003</v>
      </c>
      <c r="M570">
        <v>0</v>
      </c>
      <c r="N570" s="6">
        <v>7.6388888888888895E-2</v>
      </c>
      <c r="O570">
        <v>1.3</v>
      </c>
      <c r="P570">
        <v>0.02</v>
      </c>
      <c r="Q570">
        <v>0.14000000000000001</v>
      </c>
      <c r="S570">
        <v>3731</v>
      </c>
      <c r="T570" t="s">
        <v>73</v>
      </c>
      <c r="U570">
        <v>0.47</v>
      </c>
      <c r="V570">
        <v>0</v>
      </c>
      <c r="W570" s="6">
        <v>8.6805555555555566E-2</v>
      </c>
      <c r="X570">
        <v>1.5</v>
      </c>
      <c r="Y570">
        <v>0.02</v>
      </c>
      <c r="Z570">
        <v>0.16</v>
      </c>
      <c r="AB570">
        <v>3731</v>
      </c>
      <c r="AC570" t="s">
        <v>73</v>
      </c>
      <c r="AD570">
        <v>0.46899999999999997</v>
      </c>
      <c r="AE570">
        <v>0</v>
      </c>
      <c r="AF570" s="6">
        <v>6.9444444444444434E-2</v>
      </c>
      <c r="AG570">
        <v>1.54</v>
      </c>
      <c r="AH570">
        <v>0.02</v>
      </c>
      <c r="AI570">
        <v>0.16</v>
      </c>
      <c r="AK570" s="35">
        <f t="shared" si="99"/>
        <v>3731</v>
      </c>
      <c r="AL570" s="32">
        <f t="shared" si="100"/>
        <v>7.0000000000000007E-2</v>
      </c>
      <c r="AM570" s="37">
        <f t="shared" si="101"/>
        <v>0.14000000000000001</v>
      </c>
      <c r="AN570" s="37">
        <f t="shared" si="102"/>
        <v>0.16</v>
      </c>
      <c r="AO570" s="33">
        <f t="shared" si="103"/>
        <v>0.16</v>
      </c>
      <c r="AP570" s="36"/>
      <c r="AR570" s="31">
        <f t="shared" si="104"/>
        <v>3731</v>
      </c>
      <c r="AS570" s="32">
        <f t="shared" si="105"/>
        <v>7.0000000000000007E-2</v>
      </c>
      <c r="AT570" s="37">
        <f t="shared" si="106"/>
        <v>0.14000000000000001</v>
      </c>
      <c r="AU570" s="37">
        <f t="shared" si="107"/>
        <v>0.16</v>
      </c>
      <c r="AV570" s="33">
        <f t="shared" si="108"/>
        <v>0.16</v>
      </c>
      <c r="AW570" s="34" t="str">
        <f t="shared" si="109"/>
        <v>C2</v>
      </c>
      <c r="AY570" s="47">
        <v>3731</v>
      </c>
      <c r="AZ570" s="42">
        <v>7.0000000000000007E-2</v>
      </c>
      <c r="BA570" s="42">
        <v>0.14000000000000001</v>
      </c>
      <c r="BB570" s="42">
        <v>0.16</v>
      </c>
      <c r="BC570" s="42">
        <v>0.17</v>
      </c>
      <c r="BD570" s="46" t="s">
        <v>116</v>
      </c>
    </row>
    <row r="571" spans="1:56" x14ac:dyDescent="0.55000000000000004">
      <c r="A571">
        <v>3734</v>
      </c>
      <c r="B571" t="s">
        <v>73</v>
      </c>
      <c r="C571">
        <v>3.1E-2</v>
      </c>
      <c r="D571">
        <v>0</v>
      </c>
      <c r="E571" s="6">
        <v>7.6388888888888895E-2</v>
      </c>
      <c r="F571">
        <v>3.5</v>
      </c>
      <c r="G571">
        <v>7.0000000000000007E-2</v>
      </c>
      <c r="H571">
        <v>0.18</v>
      </c>
      <c r="J571">
        <v>3734</v>
      </c>
      <c r="K571" t="s">
        <v>73</v>
      </c>
      <c r="L571">
        <v>0.124</v>
      </c>
      <c r="M571">
        <v>0</v>
      </c>
      <c r="N571" s="6">
        <v>6.5972222222222224E-2</v>
      </c>
      <c r="O571">
        <v>4.75</v>
      </c>
      <c r="P571">
        <v>0.28999999999999998</v>
      </c>
      <c r="Q571">
        <v>0.89</v>
      </c>
      <c r="S571">
        <v>3734</v>
      </c>
      <c r="T571" t="s">
        <v>73</v>
      </c>
      <c r="U571">
        <v>0.19600000000000001</v>
      </c>
      <c r="V571">
        <v>0</v>
      </c>
      <c r="W571" s="6">
        <v>8.6805555555555566E-2</v>
      </c>
      <c r="X571">
        <v>4.43</v>
      </c>
      <c r="Y571">
        <v>0.46</v>
      </c>
      <c r="Z571">
        <v>1</v>
      </c>
      <c r="AB571">
        <v>3734</v>
      </c>
      <c r="AC571" t="s">
        <v>73</v>
      </c>
      <c r="AD571">
        <v>0.26500000000000001</v>
      </c>
      <c r="AE571">
        <v>0</v>
      </c>
      <c r="AF571" s="6">
        <v>6.25E-2</v>
      </c>
      <c r="AG571">
        <v>5.44</v>
      </c>
      <c r="AH571">
        <v>0.62</v>
      </c>
      <c r="AI571">
        <v>1</v>
      </c>
      <c r="AK571" s="35">
        <f t="shared" si="99"/>
        <v>3734</v>
      </c>
      <c r="AL571" s="32">
        <f t="shared" si="100"/>
        <v>0.18</v>
      </c>
      <c r="AM571" s="37">
        <f t="shared" si="101"/>
        <v>0.89</v>
      </c>
      <c r="AN571" s="37">
        <f t="shared" si="102"/>
        <v>1</v>
      </c>
      <c r="AO571" s="33">
        <f t="shared" si="103"/>
        <v>1</v>
      </c>
      <c r="AP571" s="36"/>
      <c r="AR571" s="31">
        <f t="shared" si="104"/>
        <v>3734</v>
      </c>
      <c r="AS571" s="32">
        <f t="shared" si="105"/>
        <v>0.18</v>
      </c>
      <c r="AT571" s="37">
        <f t="shared" si="106"/>
        <v>0.89</v>
      </c>
      <c r="AU571" s="37">
        <f t="shared" si="107"/>
        <v>1</v>
      </c>
      <c r="AV571" s="33">
        <f t="shared" si="108"/>
        <v>1</v>
      </c>
      <c r="AW571" s="34" t="str">
        <f t="shared" si="109"/>
        <v>C3</v>
      </c>
      <c r="AY571" s="47">
        <v>3734</v>
      </c>
      <c r="AZ571" s="42">
        <v>0.19</v>
      </c>
      <c r="BA571" s="42">
        <v>0.96</v>
      </c>
      <c r="BB571" s="42">
        <v>1</v>
      </c>
      <c r="BC571" s="42">
        <v>1</v>
      </c>
      <c r="BD571" s="46" t="s">
        <v>118</v>
      </c>
    </row>
    <row r="572" spans="1:56" x14ac:dyDescent="0.55000000000000004">
      <c r="A572">
        <v>3737</v>
      </c>
      <c r="B572" t="s">
        <v>73</v>
      </c>
      <c r="C572">
        <v>5.0000000000000001E-3</v>
      </c>
      <c r="D572">
        <v>0</v>
      </c>
      <c r="E572" s="6">
        <v>8.6805555555555566E-2</v>
      </c>
      <c r="F572">
        <v>1.2</v>
      </c>
      <c r="G572">
        <v>0.03</v>
      </c>
      <c r="H572">
        <v>0.11</v>
      </c>
      <c r="J572">
        <v>3737</v>
      </c>
      <c r="K572" t="s">
        <v>73</v>
      </c>
      <c r="L572">
        <v>2.3E-2</v>
      </c>
      <c r="M572">
        <v>0</v>
      </c>
      <c r="N572" s="6">
        <v>7.2916666666666671E-2</v>
      </c>
      <c r="O572">
        <v>1.88</v>
      </c>
      <c r="P572">
        <v>0.11</v>
      </c>
      <c r="Q572">
        <v>0.23</v>
      </c>
      <c r="S572">
        <v>3737</v>
      </c>
      <c r="T572" t="s">
        <v>73</v>
      </c>
      <c r="U572">
        <v>5.7000000000000002E-2</v>
      </c>
      <c r="V572">
        <v>0</v>
      </c>
      <c r="W572" s="6">
        <v>8.6805555555555566E-2</v>
      </c>
      <c r="X572">
        <v>2.34</v>
      </c>
      <c r="Y572">
        <v>0.28999999999999998</v>
      </c>
      <c r="Z572">
        <v>0.38</v>
      </c>
      <c r="AB572">
        <v>3737</v>
      </c>
      <c r="AC572" t="s">
        <v>73</v>
      </c>
      <c r="AD572">
        <v>6.8000000000000005E-2</v>
      </c>
      <c r="AE572">
        <v>0</v>
      </c>
      <c r="AF572" s="6">
        <v>6.5972222222222224E-2</v>
      </c>
      <c r="AG572">
        <v>2.34</v>
      </c>
      <c r="AH572">
        <v>0.34</v>
      </c>
      <c r="AI572">
        <v>0.45</v>
      </c>
      <c r="AK572" s="35">
        <f t="shared" si="99"/>
        <v>3737</v>
      </c>
      <c r="AL572" s="32">
        <f t="shared" si="100"/>
        <v>0.11</v>
      </c>
      <c r="AM572" s="37">
        <f t="shared" si="101"/>
        <v>0.23</v>
      </c>
      <c r="AN572" s="37">
        <f t="shared" si="102"/>
        <v>0.38</v>
      </c>
      <c r="AO572" s="33">
        <f t="shared" si="103"/>
        <v>0.45</v>
      </c>
      <c r="AP572" s="36"/>
      <c r="AR572" s="31">
        <f t="shared" si="104"/>
        <v>3737</v>
      </c>
      <c r="AS572" s="32">
        <f t="shared" si="105"/>
        <v>0.11</v>
      </c>
      <c r="AT572" s="37">
        <f t="shared" si="106"/>
        <v>0.23</v>
      </c>
      <c r="AU572" s="37">
        <f t="shared" si="107"/>
        <v>0.38</v>
      </c>
      <c r="AV572" s="33">
        <f t="shared" si="108"/>
        <v>0.45</v>
      </c>
      <c r="AW572" s="34" t="str">
        <f t="shared" si="109"/>
        <v>C2</v>
      </c>
      <c r="AY572" s="47">
        <v>3737</v>
      </c>
      <c r="AZ572" s="42">
        <v>0.11</v>
      </c>
      <c r="BA572" s="42">
        <v>0.25</v>
      </c>
      <c r="BB572" s="42">
        <v>0.44</v>
      </c>
      <c r="BC572" s="42">
        <v>0.56999999999999995</v>
      </c>
      <c r="BD572" s="46" t="s">
        <v>116</v>
      </c>
    </row>
    <row r="573" spans="1:56" x14ac:dyDescent="0.55000000000000004">
      <c r="A573">
        <v>3738</v>
      </c>
      <c r="B573" t="s">
        <v>73</v>
      </c>
      <c r="C573">
        <v>2E-3</v>
      </c>
      <c r="D573">
        <v>0</v>
      </c>
      <c r="E573" s="6">
        <v>7.6388888888888895E-2</v>
      </c>
      <c r="F573">
        <v>1.06</v>
      </c>
      <c r="G573">
        <v>0.01</v>
      </c>
      <c r="H573">
        <v>0.06</v>
      </c>
      <c r="J573">
        <v>3738</v>
      </c>
      <c r="K573" t="s">
        <v>73</v>
      </c>
      <c r="L573">
        <v>0.01</v>
      </c>
      <c r="M573">
        <v>0</v>
      </c>
      <c r="N573" s="6">
        <v>6.5972222222222224E-2</v>
      </c>
      <c r="O573">
        <v>1.73</v>
      </c>
      <c r="P573">
        <v>0.04</v>
      </c>
      <c r="Q573">
        <v>0.14000000000000001</v>
      </c>
      <c r="S573">
        <v>3738</v>
      </c>
      <c r="T573" t="s">
        <v>73</v>
      </c>
      <c r="U573">
        <v>1.4E-2</v>
      </c>
      <c r="V573">
        <v>0</v>
      </c>
      <c r="W573" s="6">
        <v>8.6805555555555566E-2</v>
      </c>
      <c r="X573">
        <v>1.89</v>
      </c>
      <c r="Y573">
        <v>0.05</v>
      </c>
      <c r="Z573">
        <v>0.16</v>
      </c>
      <c r="AB573">
        <v>3738</v>
      </c>
      <c r="AC573" t="s">
        <v>73</v>
      </c>
      <c r="AD573">
        <v>2.5999999999999999E-2</v>
      </c>
      <c r="AE573">
        <v>0</v>
      </c>
      <c r="AF573" s="6">
        <v>6.25E-2</v>
      </c>
      <c r="AG573">
        <v>2.2799999999999998</v>
      </c>
      <c r="AH573">
        <v>0.1</v>
      </c>
      <c r="AI573">
        <v>0.61</v>
      </c>
      <c r="AK573" s="35">
        <f t="shared" si="99"/>
        <v>3738</v>
      </c>
      <c r="AL573" s="32">
        <f t="shared" si="100"/>
        <v>0.06</v>
      </c>
      <c r="AM573" s="37">
        <f t="shared" si="101"/>
        <v>0.14000000000000001</v>
      </c>
      <c r="AN573" s="37">
        <f t="shared" si="102"/>
        <v>0.16</v>
      </c>
      <c r="AO573" s="33">
        <f t="shared" si="103"/>
        <v>0.61</v>
      </c>
      <c r="AP573" s="36"/>
      <c r="AR573" s="31">
        <f t="shared" si="104"/>
        <v>3738</v>
      </c>
      <c r="AS573" s="32">
        <f t="shared" si="105"/>
        <v>0.06</v>
      </c>
      <c r="AT573" s="37">
        <f t="shared" si="106"/>
        <v>0.14000000000000001</v>
      </c>
      <c r="AU573" s="37">
        <f t="shared" si="107"/>
        <v>0.16</v>
      </c>
      <c r="AV573" s="33">
        <f t="shared" si="108"/>
        <v>0.61</v>
      </c>
      <c r="AW573" s="34" t="str">
        <f t="shared" si="109"/>
        <v>C2</v>
      </c>
      <c r="AY573" s="47">
        <v>3738</v>
      </c>
      <c r="AZ573" s="42">
        <v>7.0000000000000007E-2</v>
      </c>
      <c r="BA573" s="42">
        <v>0.16</v>
      </c>
      <c r="BB573" s="42">
        <v>0.62</v>
      </c>
      <c r="BC573" s="42">
        <v>0.63</v>
      </c>
      <c r="BD573" s="46" t="s">
        <v>116</v>
      </c>
    </row>
    <row r="574" spans="1:56" x14ac:dyDescent="0.55000000000000004">
      <c r="A574">
        <v>3739</v>
      </c>
      <c r="B574" t="s">
        <v>73</v>
      </c>
      <c r="C574">
        <v>4.0000000000000001E-3</v>
      </c>
      <c r="D574">
        <v>0</v>
      </c>
      <c r="E574" s="6">
        <v>7.9861111111111105E-2</v>
      </c>
      <c r="F574">
        <v>1.71</v>
      </c>
      <c r="G574">
        <v>0.01</v>
      </c>
      <c r="H574">
        <v>0.08</v>
      </c>
      <c r="J574">
        <v>3739</v>
      </c>
      <c r="K574" t="s">
        <v>73</v>
      </c>
      <c r="L574">
        <v>1.4999999999999999E-2</v>
      </c>
      <c r="M574">
        <v>0</v>
      </c>
      <c r="N574" s="6">
        <v>6.9444444444444434E-2</v>
      </c>
      <c r="O574">
        <v>2.52</v>
      </c>
      <c r="P574">
        <v>0.04</v>
      </c>
      <c r="Q574">
        <v>0.14000000000000001</v>
      </c>
      <c r="S574">
        <v>3739</v>
      </c>
      <c r="T574" t="s">
        <v>73</v>
      </c>
      <c r="U574">
        <v>2.8000000000000001E-2</v>
      </c>
      <c r="V574">
        <v>0</v>
      </c>
      <c r="W574" s="6">
        <v>8.6805555555555566E-2</v>
      </c>
      <c r="X574">
        <v>3</v>
      </c>
      <c r="Y574">
        <v>0.08</v>
      </c>
      <c r="Z574">
        <v>0.19</v>
      </c>
      <c r="AB574">
        <v>3739</v>
      </c>
      <c r="AC574" t="s">
        <v>73</v>
      </c>
      <c r="AD574">
        <v>3.9E-2</v>
      </c>
      <c r="AE574">
        <v>0</v>
      </c>
      <c r="AF574" s="6">
        <v>6.5972222222222224E-2</v>
      </c>
      <c r="AG574">
        <v>3.3</v>
      </c>
      <c r="AH574">
        <v>0.11</v>
      </c>
      <c r="AI574">
        <v>0.22</v>
      </c>
      <c r="AK574" s="35">
        <f t="shared" si="99"/>
        <v>3739</v>
      </c>
      <c r="AL574" s="32">
        <f t="shared" si="100"/>
        <v>0.08</v>
      </c>
      <c r="AM574" s="37">
        <f t="shared" si="101"/>
        <v>0.14000000000000001</v>
      </c>
      <c r="AN574" s="37">
        <f t="shared" si="102"/>
        <v>0.19</v>
      </c>
      <c r="AO574" s="33">
        <f t="shared" si="103"/>
        <v>0.22</v>
      </c>
      <c r="AP574" s="36"/>
      <c r="AR574" s="31">
        <f t="shared" si="104"/>
        <v>3739</v>
      </c>
      <c r="AS574" s="32">
        <f t="shared" si="105"/>
        <v>0.08</v>
      </c>
      <c r="AT574" s="37">
        <f t="shared" si="106"/>
        <v>0.14000000000000001</v>
      </c>
      <c r="AU574" s="37">
        <f t="shared" si="107"/>
        <v>0.19</v>
      </c>
      <c r="AV574" s="33">
        <f t="shared" si="108"/>
        <v>0.22</v>
      </c>
      <c r="AW574" s="34" t="str">
        <f t="shared" si="109"/>
        <v>C2</v>
      </c>
      <c r="AY574" s="47">
        <v>3739</v>
      </c>
      <c r="AZ574" s="42">
        <v>0.08</v>
      </c>
      <c r="BA574" s="42">
        <v>0.16</v>
      </c>
      <c r="BB574" s="42">
        <v>0.22</v>
      </c>
      <c r="BC574" s="42">
        <v>0.25</v>
      </c>
      <c r="BD574" s="46" t="s">
        <v>116</v>
      </c>
    </row>
    <row r="575" spans="1:56" x14ac:dyDescent="0.55000000000000004">
      <c r="A575">
        <v>3740</v>
      </c>
      <c r="B575" t="s">
        <v>73</v>
      </c>
      <c r="C575">
        <v>1.6E-2</v>
      </c>
      <c r="D575">
        <v>0</v>
      </c>
      <c r="E575" s="6">
        <v>6.5972222222222224E-2</v>
      </c>
      <c r="F575">
        <v>2.42</v>
      </c>
      <c r="G575">
        <v>0.04</v>
      </c>
      <c r="H575">
        <v>0.26</v>
      </c>
      <c r="J575">
        <v>3740</v>
      </c>
      <c r="K575" t="s">
        <v>73</v>
      </c>
      <c r="L575">
        <v>4.7E-2</v>
      </c>
      <c r="M575">
        <v>0</v>
      </c>
      <c r="N575" s="6">
        <v>6.25E-2</v>
      </c>
      <c r="O575">
        <v>3.68</v>
      </c>
      <c r="P575">
        <v>0.11</v>
      </c>
      <c r="Q575">
        <v>0.5</v>
      </c>
      <c r="S575">
        <v>3740</v>
      </c>
      <c r="T575" t="s">
        <v>73</v>
      </c>
      <c r="U575">
        <v>3.9E-2</v>
      </c>
      <c r="V575">
        <v>0</v>
      </c>
      <c r="W575" s="6">
        <v>8.6805555555555566E-2</v>
      </c>
      <c r="X575">
        <v>2.37</v>
      </c>
      <c r="Y575">
        <v>0.09</v>
      </c>
      <c r="Z575">
        <v>0.55000000000000004</v>
      </c>
      <c r="AB575">
        <v>3740</v>
      </c>
      <c r="AC575" t="s">
        <v>73</v>
      </c>
      <c r="AD575">
        <v>0.111</v>
      </c>
      <c r="AE575">
        <v>0</v>
      </c>
      <c r="AF575" s="6">
        <v>6.25E-2</v>
      </c>
      <c r="AG575">
        <v>4.1500000000000004</v>
      </c>
      <c r="AH575">
        <v>0.27</v>
      </c>
      <c r="AI575">
        <v>0.66</v>
      </c>
      <c r="AK575" s="35">
        <f t="shared" si="99"/>
        <v>3740</v>
      </c>
      <c r="AL575" s="32">
        <f t="shared" si="100"/>
        <v>0.26</v>
      </c>
      <c r="AM575" s="37">
        <f t="shared" si="101"/>
        <v>0.5</v>
      </c>
      <c r="AN575" s="37">
        <f t="shared" si="102"/>
        <v>0.55000000000000004</v>
      </c>
      <c r="AO575" s="33">
        <f t="shared" si="103"/>
        <v>0.66</v>
      </c>
      <c r="AP575" s="36"/>
      <c r="AR575" s="31">
        <f t="shared" si="104"/>
        <v>3740</v>
      </c>
      <c r="AS575" s="32">
        <f t="shared" si="105"/>
        <v>0.26</v>
      </c>
      <c r="AT575" s="37">
        <f t="shared" si="106"/>
        <v>0.5</v>
      </c>
      <c r="AU575" s="37">
        <f t="shared" si="107"/>
        <v>0.55000000000000004</v>
      </c>
      <c r="AV575" s="33">
        <f t="shared" si="108"/>
        <v>0.66</v>
      </c>
      <c r="AW575" s="34" t="str">
        <f t="shared" si="109"/>
        <v>C2</v>
      </c>
      <c r="AY575" s="47">
        <v>3740</v>
      </c>
      <c r="AZ575" s="42">
        <v>0.27</v>
      </c>
      <c r="BA575" s="42">
        <v>0.54</v>
      </c>
      <c r="BB575" s="42">
        <v>0.67</v>
      </c>
      <c r="BC575" s="42">
        <v>0.68</v>
      </c>
      <c r="BD575" s="46" t="s">
        <v>116</v>
      </c>
    </row>
    <row r="576" spans="1:56" x14ac:dyDescent="0.55000000000000004">
      <c r="A576">
        <v>3741</v>
      </c>
      <c r="B576" t="s">
        <v>73</v>
      </c>
      <c r="C576">
        <v>0</v>
      </c>
      <c r="D576">
        <v>0</v>
      </c>
      <c r="E576" s="6">
        <v>0</v>
      </c>
      <c r="F576">
        <v>0</v>
      </c>
      <c r="G576">
        <v>0</v>
      </c>
      <c r="H576">
        <v>0.1</v>
      </c>
      <c r="J576">
        <v>3741</v>
      </c>
      <c r="K576" t="s">
        <v>73</v>
      </c>
      <c r="L576">
        <v>1E-3</v>
      </c>
      <c r="M576">
        <v>0</v>
      </c>
      <c r="N576" s="6">
        <v>7.7777777777777779E-2</v>
      </c>
      <c r="O576">
        <v>0.08</v>
      </c>
      <c r="P576">
        <v>0.02</v>
      </c>
      <c r="Q576">
        <v>0.72</v>
      </c>
      <c r="S576">
        <v>3741</v>
      </c>
      <c r="T576" t="s">
        <v>73</v>
      </c>
      <c r="U576">
        <v>1E-3</v>
      </c>
      <c r="V576">
        <v>0</v>
      </c>
      <c r="W576" s="6">
        <v>7.4305555555555555E-2</v>
      </c>
      <c r="X576">
        <v>0.14000000000000001</v>
      </c>
      <c r="Y576">
        <v>0.05</v>
      </c>
      <c r="Z576">
        <v>1</v>
      </c>
      <c r="AB576">
        <v>3741</v>
      </c>
      <c r="AC576" t="s">
        <v>73</v>
      </c>
      <c r="AD576">
        <v>2E-3</v>
      </c>
      <c r="AE576">
        <v>0</v>
      </c>
      <c r="AF576" s="6">
        <v>6.8749999999999992E-2</v>
      </c>
      <c r="AG576">
        <v>0.23</v>
      </c>
      <c r="AH576">
        <v>0.08</v>
      </c>
      <c r="AI576">
        <v>1</v>
      </c>
      <c r="AK576" s="35">
        <f t="shared" si="99"/>
        <v>3741</v>
      </c>
      <c r="AL576" s="32">
        <f t="shared" si="100"/>
        <v>0.1</v>
      </c>
      <c r="AM576" s="37">
        <f t="shared" si="101"/>
        <v>0.72</v>
      </c>
      <c r="AN576" s="37">
        <f t="shared" si="102"/>
        <v>1</v>
      </c>
      <c r="AO576" s="33">
        <f t="shared" si="103"/>
        <v>1</v>
      </c>
      <c r="AP576" s="36"/>
      <c r="AR576" s="31">
        <f t="shared" si="104"/>
        <v>3741</v>
      </c>
      <c r="AS576" s="32">
        <f t="shared" si="105"/>
        <v>0.1</v>
      </c>
      <c r="AT576" s="37">
        <f t="shared" si="106"/>
        <v>0.72</v>
      </c>
      <c r="AU576" s="37">
        <f t="shared" si="107"/>
        <v>1</v>
      </c>
      <c r="AV576" s="33">
        <f t="shared" si="108"/>
        <v>1</v>
      </c>
      <c r="AW576" s="34" t="str">
        <f t="shared" si="109"/>
        <v>C3</v>
      </c>
      <c r="AY576" s="47">
        <v>3741</v>
      </c>
      <c r="AZ576" s="42">
        <v>0.1</v>
      </c>
      <c r="BA576" s="42">
        <v>0.77</v>
      </c>
      <c r="BB576" s="42">
        <v>1</v>
      </c>
      <c r="BC576" s="42">
        <v>1</v>
      </c>
      <c r="BD576" s="46" t="s">
        <v>118</v>
      </c>
    </row>
    <row r="577" spans="1:56" x14ac:dyDescent="0.55000000000000004">
      <c r="A577">
        <v>3742</v>
      </c>
      <c r="B577" t="s">
        <v>73</v>
      </c>
      <c r="C577">
        <v>0.104</v>
      </c>
      <c r="D577">
        <v>0</v>
      </c>
      <c r="E577" s="6">
        <v>7.9861111111111105E-2</v>
      </c>
      <c r="F577">
        <v>6.93</v>
      </c>
      <c r="G577">
        <v>0.1</v>
      </c>
      <c r="H577">
        <v>0.21</v>
      </c>
      <c r="J577">
        <v>3742</v>
      </c>
      <c r="K577" t="s">
        <v>73</v>
      </c>
      <c r="L577">
        <v>0.39400000000000002</v>
      </c>
      <c r="M577">
        <v>0</v>
      </c>
      <c r="N577" s="6">
        <v>6.7361111111111108E-2</v>
      </c>
      <c r="O577">
        <v>10.09</v>
      </c>
      <c r="P577">
        <v>0.37</v>
      </c>
      <c r="Q577">
        <v>0.43</v>
      </c>
      <c r="S577">
        <v>3742</v>
      </c>
      <c r="T577" t="s">
        <v>73</v>
      </c>
      <c r="U577">
        <v>0.59799999999999998</v>
      </c>
      <c r="V577">
        <v>0</v>
      </c>
      <c r="W577" s="6">
        <v>8.6805555555555566E-2</v>
      </c>
      <c r="X577">
        <v>10.66</v>
      </c>
      <c r="Y577">
        <v>0.56999999999999995</v>
      </c>
      <c r="Z577">
        <v>0.57999999999999996</v>
      </c>
      <c r="AB577">
        <v>3742</v>
      </c>
      <c r="AC577" t="s">
        <v>73</v>
      </c>
      <c r="AD577">
        <v>0.622</v>
      </c>
      <c r="AE577">
        <v>0</v>
      </c>
      <c r="AF577" s="6">
        <v>6.25E-2</v>
      </c>
      <c r="AG577">
        <v>10.9</v>
      </c>
      <c r="AH577">
        <v>0.59</v>
      </c>
      <c r="AI577">
        <v>0.61</v>
      </c>
      <c r="AK577" s="35">
        <f t="shared" si="99"/>
        <v>3742</v>
      </c>
      <c r="AL577" s="32">
        <f t="shared" si="100"/>
        <v>0.21</v>
      </c>
      <c r="AM577" s="37">
        <f t="shared" si="101"/>
        <v>0.43</v>
      </c>
      <c r="AN577" s="37">
        <f t="shared" si="102"/>
        <v>0.57999999999999996</v>
      </c>
      <c r="AO577" s="33">
        <f t="shared" si="103"/>
        <v>0.61</v>
      </c>
      <c r="AP577" s="36"/>
      <c r="AR577" s="31">
        <f t="shared" si="104"/>
        <v>3742</v>
      </c>
      <c r="AS577" s="32">
        <f t="shared" si="105"/>
        <v>0.21</v>
      </c>
      <c r="AT577" s="37">
        <f t="shared" si="106"/>
        <v>0.43</v>
      </c>
      <c r="AU577" s="37">
        <f t="shared" si="107"/>
        <v>0.57999999999999996</v>
      </c>
      <c r="AV577" s="33">
        <f t="shared" si="108"/>
        <v>0.61</v>
      </c>
      <c r="AW577" s="34" t="str">
        <f t="shared" si="109"/>
        <v>C2</v>
      </c>
      <c r="AY577" s="47">
        <v>3742</v>
      </c>
      <c r="AZ577" s="42">
        <v>0.22</v>
      </c>
      <c r="BA577" s="42">
        <v>0.56000000000000005</v>
      </c>
      <c r="BB577" s="42">
        <v>0.6</v>
      </c>
      <c r="BC577" s="42">
        <v>0.61</v>
      </c>
      <c r="BD577" s="46" t="s">
        <v>116</v>
      </c>
    </row>
    <row r="578" spans="1:56" x14ac:dyDescent="0.55000000000000004">
      <c r="A578">
        <v>3743</v>
      </c>
      <c r="B578" t="s">
        <v>73</v>
      </c>
      <c r="C578">
        <v>0.104</v>
      </c>
      <c r="D578">
        <v>0</v>
      </c>
      <c r="E578" s="6">
        <v>7.9861111111111105E-2</v>
      </c>
      <c r="F578">
        <v>5.15</v>
      </c>
      <c r="G578">
        <v>0.23</v>
      </c>
      <c r="H578">
        <v>0.33</v>
      </c>
      <c r="J578">
        <v>3743</v>
      </c>
      <c r="K578" t="s">
        <v>73</v>
      </c>
      <c r="L578">
        <v>0.39700000000000002</v>
      </c>
      <c r="M578">
        <v>0</v>
      </c>
      <c r="N578" s="6">
        <v>6.7361111111111108E-2</v>
      </c>
      <c r="O578">
        <v>7.12</v>
      </c>
      <c r="P578">
        <v>0.88</v>
      </c>
      <c r="Q578">
        <v>0.73</v>
      </c>
      <c r="S578">
        <v>3743</v>
      </c>
      <c r="T578" t="s">
        <v>73</v>
      </c>
      <c r="U578">
        <v>0.47799999999999998</v>
      </c>
      <c r="V578">
        <v>0</v>
      </c>
      <c r="W578" s="6">
        <v>7.0833333333333331E-2</v>
      </c>
      <c r="X578">
        <v>7.18</v>
      </c>
      <c r="Y578">
        <v>1.06</v>
      </c>
      <c r="Z578">
        <v>1</v>
      </c>
      <c r="AB578">
        <v>3743</v>
      </c>
      <c r="AC578" t="s">
        <v>73</v>
      </c>
      <c r="AD578">
        <v>0.47599999999999998</v>
      </c>
      <c r="AE578">
        <v>0</v>
      </c>
      <c r="AF578" s="6">
        <v>6.1805555555555558E-2</v>
      </c>
      <c r="AG578">
        <v>7.15</v>
      </c>
      <c r="AH578">
        <v>1.06</v>
      </c>
      <c r="AI578">
        <v>1</v>
      </c>
      <c r="AK578" s="35">
        <f t="shared" si="99"/>
        <v>3743</v>
      </c>
      <c r="AL578" s="32">
        <f t="shared" si="100"/>
        <v>0.33</v>
      </c>
      <c r="AM578" s="37">
        <f t="shared" si="101"/>
        <v>0.73</v>
      </c>
      <c r="AN578" s="37">
        <f t="shared" si="102"/>
        <v>1</v>
      </c>
      <c r="AO578" s="33">
        <f t="shared" si="103"/>
        <v>1</v>
      </c>
      <c r="AP578" s="36"/>
      <c r="AR578" s="31">
        <f t="shared" si="104"/>
        <v>3743</v>
      </c>
      <c r="AS578" s="32">
        <f t="shared" si="105"/>
        <v>0.33</v>
      </c>
      <c r="AT578" s="37">
        <f t="shared" si="106"/>
        <v>0.73</v>
      </c>
      <c r="AU578" s="37">
        <f t="shared" si="107"/>
        <v>1</v>
      </c>
      <c r="AV578" s="33">
        <f t="shared" si="108"/>
        <v>1</v>
      </c>
      <c r="AW578" s="34" t="str">
        <f t="shared" si="109"/>
        <v>C3</v>
      </c>
      <c r="AY578" s="47">
        <v>3743</v>
      </c>
      <c r="AZ578" s="42">
        <v>0.34</v>
      </c>
      <c r="BA578" s="42">
        <v>1</v>
      </c>
      <c r="BB578" s="42">
        <v>1</v>
      </c>
      <c r="BC578" s="42">
        <v>1</v>
      </c>
      <c r="BD578" s="46" t="s">
        <v>118</v>
      </c>
    </row>
    <row r="579" spans="1:56" x14ac:dyDescent="0.55000000000000004">
      <c r="A579">
        <v>3746</v>
      </c>
      <c r="B579" t="s">
        <v>73</v>
      </c>
      <c r="C579">
        <v>8.8999999999999996E-2</v>
      </c>
      <c r="D579">
        <v>0</v>
      </c>
      <c r="E579" s="6">
        <v>8.6805555555555566E-2</v>
      </c>
      <c r="F579">
        <v>4.5</v>
      </c>
      <c r="G579">
        <v>0.05</v>
      </c>
      <c r="H579">
        <v>0.16</v>
      </c>
      <c r="J579">
        <v>3746</v>
      </c>
      <c r="K579" t="s">
        <v>73</v>
      </c>
      <c r="L579">
        <v>0.33900000000000002</v>
      </c>
      <c r="M579">
        <v>0</v>
      </c>
      <c r="N579" s="6">
        <v>7.3611111111111113E-2</v>
      </c>
      <c r="O579">
        <v>6.63</v>
      </c>
      <c r="P579">
        <v>0.2</v>
      </c>
      <c r="Q579">
        <v>0.31</v>
      </c>
      <c r="S579">
        <v>3746</v>
      </c>
      <c r="T579" t="s">
        <v>73</v>
      </c>
      <c r="U579">
        <v>0.58499999999999996</v>
      </c>
      <c r="V579">
        <v>0</v>
      </c>
      <c r="W579" s="6">
        <v>8.6805555555555566E-2</v>
      </c>
      <c r="X579">
        <v>7.74</v>
      </c>
      <c r="Y579">
        <v>0.35</v>
      </c>
      <c r="Z579">
        <v>0.41</v>
      </c>
      <c r="AB579">
        <v>3746</v>
      </c>
      <c r="AC579" t="s">
        <v>73</v>
      </c>
      <c r="AD579">
        <v>0.60299999999999998</v>
      </c>
      <c r="AE579">
        <v>0</v>
      </c>
      <c r="AF579" s="6">
        <v>6.5972222222222224E-2</v>
      </c>
      <c r="AG579">
        <v>7.86</v>
      </c>
      <c r="AH579">
        <v>0.36</v>
      </c>
      <c r="AI579">
        <v>0.42</v>
      </c>
      <c r="AK579" s="35">
        <f t="shared" si="99"/>
        <v>3746</v>
      </c>
      <c r="AL579" s="32">
        <f t="shared" si="100"/>
        <v>0.16</v>
      </c>
      <c r="AM579" s="37">
        <f t="shared" si="101"/>
        <v>0.31</v>
      </c>
      <c r="AN579" s="37">
        <f t="shared" si="102"/>
        <v>0.41</v>
      </c>
      <c r="AO579" s="33">
        <f t="shared" si="103"/>
        <v>0.42</v>
      </c>
      <c r="AP579" s="36"/>
      <c r="AR579" s="31">
        <f t="shared" si="104"/>
        <v>3746</v>
      </c>
      <c r="AS579" s="32">
        <f t="shared" si="105"/>
        <v>0.16</v>
      </c>
      <c r="AT579" s="37">
        <f t="shared" si="106"/>
        <v>0.31</v>
      </c>
      <c r="AU579" s="37">
        <f t="shared" si="107"/>
        <v>0.41</v>
      </c>
      <c r="AV579" s="33">
        <f t="shared" si="108"/>
        <v>0.42</v>
      </c>
      <c r="AW579" s="34" t="str">
        <f t="shared" si="109"/>
        <v>C2</v>
      </c>
      <c r="AY579" s="47">
        <v>3746</v>
      </c>
      <c r="AZ579" s="42">
        <v>0.16</v>
      </c>
      <c r="BA579" s="42">
        <v>0.33</v>
      </c>
      <c r="BB579" s="42">
        <v>0.42</v>
      </c>
      <c r="BC579" s="42">
        <v>0.43</v>
      </c>
      <c r="BD579" s="46" t="s">
        <v>116</v>
      </c>
    </row>
    <row r="580" spans="1:56" x14ac:dyDescent="0.55000000000000004">
      <c r="A580">
        <v>3747</v>
      </c>
      <c r="B580" t="s">
        <v>73</v>
      </c>
      <c r="C580">
        <v>5.2999999999999999E-2</v>
      </c>
      <c r="D580">
        <v>0</v>
      </c>
      <c r="E580" s="6">
        <v>7.2916666666666671E-2</v>
      </c>
      <c r="F580">
        <v>1.1399999999999999</v>
      </c>
      <c r="G580">
        <v>0.11</v>
      </c>
      <c r="H580">
        <v>0.22</v>
      </c>
      <c r="J580">
        <v>3747</v>
      </c>
      <c r="K580" t="s">
        <v>73</v>
      </c>
      <c r="L580">
        <v>0.17</v>
      </c>
      <c r="M580">
        <v>0</v>
      </c>
      <c r="N580" s="6">
        <v>6.5972222222222224E-2</v>
      </c>
      <c r="O580">
        <v>1.58</v>
      </c>
      <c r="P580">
        <v>0.34</v>
      </c>
      <c r="Q580">
        <v>0.41</v>
      </c>
      <c r="S580">
        <v>3747</v>
      </c>
      <c r="T580" t="s">
        <v>73</v>
      </c>
      <c r="U580">
        <v>0.214</v>
      </c>
      <c r="V580">
        <v>0</v>
      </c>
      <c r="W580" s="6">
        <v>8.6805555555555566E-2</v>
      </c>
      <c r="X580">
        <v>1.68</v>
      </c>
      <c r="Y580">
        <v>0.43</v>
      </c>
      <c r="Z580">
        <v>0.46</v>
      </c>
      <c r="AB580">
        <v>3747</v>
      </c>
      <c r="AC580" t="s">
        <v>73</v>
      </c>
      <c r="AD580">
        <v>0.36099999999999999</v>
      </c>
      <c r="AE580">
        <v>0</v>
      </c>
      <c r="AF580" s="6">
        <v>6.5972222222222224E-2</v>
      </c>
      <c r="AG580">
        <v>1.9</v>
      </c>
      <c r="AH580">
        <v>0.73</v>
      </c>
      <c r="AI580">
        <v>0.64</v>
      </c>
      <c r="AK580" s="35">
        <f t="shared" si="99"/>
        <v>3747</v>
      </c>
      <c r="AL580" s="32">
        <f t="shared" si="100"/>
        <v>0.22</v>
      </c>
      <c r="AM580" s="37">
        <f t="shared" si="101"/>
        <v>0.41</v>
      </c>
      <c r="AN580" s="37">
        <f t="shared" si="102"/>
        <v>0.46</v>
      </c>
      <c r="AO580" s="33">
        <f t="shared" si="103"/>
        <v>0.64</v>
      </c>
      <c r="AP580" s="36"/>
      <c r="AR580" s="31">
        <f t="shared" si="104"/>
        <v>3747</v>
      </c>
      <c r="AS580" s="32">
        <f t="shared" si="105"/>
        <v>0.22</v>
      </c>
      <c r="AT580" s="37">
        <f t="shared" si="106"/>
        <v>0.41</v>
      </c>
      <c r="AU580" s="37">
        <f t="shared" si="107"/>
        <v>0.46</v>
      </c>
      <c r="AV580" s="33">
        <f t="shared" si="108"/>
        <v>0.64</v>
      </c>
      <c r="AW580" s="34" t="str">
        <f t="shared" si="109"/>
        <v>C2</v>
      </c>
      <c r="AY580" s="47">
        <v>3747</v>
      </c>
      <c r="AZ580" s="42">
        <v>0.24</v>
      </c>
      <c r="BA580" s="42">
        <v>0.46</v>
      </c>
      <c r="BB580" s="42">
        <v>0.66</v>
      </c>
      <c r="BC580" s="42">
        <v>0.82</v>
      </c>
      <c r="BD580" s="46" t="s">
        <v>116</v>
      </c>
    </row>
    <row r="581" spans="1:56" x14ac:dyDescent="0.55000000000000004">
      <c r="A581">
        <v>3748</v>
      </c>
      <c r="B581" t="s">
        <v>73</v>
      </c>
      <c r="C581">
        <v>7.0000000000000001E-3</v>
      </c>
      <c r="D581">
        <v>0</v>
      </c>
      <c r="E581" s="6">
        <v>7.2916666666666671E-2</v>
      </c>
      <c r="F581">
        <v>0.93</v>
      </c>
      <c r="G581">
        <v>0.05</v>
      </c>
      <c r="H581">
        <v>0.16</v>
      </c>
      <c r="J581">
        <v>3748</v>
      </c>
      <c r="K581" t="s">
        <v>73</v>
      </c>
      <c r="L581">
        <v>2.1000000000000001E-2</v>
      </c>
      <c r="M581">
        <v>0</v>
      </c>
      <c r="N581" s="6">
        <v>6.5972222222222224E-2</v>
      </c>
      <c r="O581">
        <v>1.29</v>
      </c>
      <c r="P581">
        <v>0.17</v>
      </c>
      <c r="Q581">
        <v>0.28000000000000003</v>
      </c>
      <c r="S581">
        <v>3748</v>
      </c>
      <c r="T581" t="s">
        <v>73</v>
      </c>
      <c r="U581">
        <v>0.03</v>
      </c>
      <c r="V581">
        <v>0</v>
      </c>
      <c r="W581" s="6">
        <v>8.6805555555555566E-2</v>
      </c>
      <c r="X581">
        <v>1.43</v>
      </c>
      <c r="Y581">
        <v>0.24</v>
      </c>
      <c r="Z581">
        <v>0.34</v>
      </c>
      <c r="AB581">
        <v>3748</v>
      </c>
      <c r="AC581" t="s">
        <v>73</v>
      </c>
      <c r="AD581">
        <v>4.5999999999999999E-2</v>
      </c>
      <c r="AE581">
        <v>0</v>
      </c>
      <c r="AF581" s="6">
        <v>6.5972222222222224E-2</v>
      </c>
      <c r="AG581">
        <v>1.61</v>
      </c>
      <c r="AH581">
        <v>0.38</v>
      </c>
      <c r="AI581">
        <v>0.43</v>
      </c>
      <c r="AK581" s="35">
        <f t="shared" si="99"/>
        <v>3748</v>
      </c>
      <c r="AL581" s="32">
        <f t="shared" si="100"/>
        <v>0.16</v>
      </c>
      <c r="AM581" s="37">
        <f t="shared" si="101"/>
        <v>0.28000000000000003</v>
      </c>
      <c r="AN581" s="37">
        <f t="shared" si="102"/>
        <v>0.34</v>
      </c>
      <c r="AO581" s="33">
        <f t="shared" si="103"/>
        <v>0.43</v>
      </c>
      <c r="AP581" s="36"/>
      <c r="AR581" s="31">
        <f t="shared" si="104"/>
        <v>3748</v>
      </c>
      <c r="AS581" s="32">
        <f t="shared" si="105"/>
        <v>0.16</v>
      </c>
      <c r="AT581" s="37">
        <f t="shared" si="106"/>
        <v>0.28000000000000003</v>
      </c>
      <c r="AU581" s="37">
        <f t="shared" si="107"/>
        <v>0.34</v>
      </c>
      <c r="AV581" s="33">
        <f t="shared" si="108"/>
        <v>0.43</v>
      </c>
      <c r="AW581" s="34" t="str">
        <f t="shared" si="109"/>
        <v>C2</v>
      </c>
      <c r="AY581" s="47">
        <v>3748</v>
      </c>
      <c r="AZ581" s="42">
        <v>0.17</v>
      </c>
      <c r="BA581" s="42">
        <v>0.31</v>
      </c>
      <c r="BB581" s="42">
        <v>0.43</v>
      </c>
      <c r="BC581" s="42">
        <v>0.48</v>
      </c>
      <c r="BD581" s="46" t="s">
        <v>116</v>
      </c>
    </row>
    <row r="582" spans="1:56" x14ac:dyDescent="0.55000000000000004">
      <c r="A582">
        <v>3749</v>
      </c>
      <c r="B582" t="s">
        <v>73</v>
      </c>
      <c r="C582">
        <v>4.0000000000000001E-3</v>
      </c>
      <c r="D582">
        <v>0</v>
      </c>
      <c r="E582" s="6">
        <v>6.9444444444444434E-2</v>
      </c>
      <c r="F582">
        <v>1.29</v>
      </c>
      <c r="G582">
        <v>0</v>
      </c>
      <c r="H582">
        <v>0.04</v>
      </c>
      <c r="J582">
        <v>3749</v>
      </c>
      <c r="K582" t="s">
        <v>73</v>
      </c>
      <c r="L582">
        <v>1.2999999999999999E-2</v>
      </c>
      <c r="M582">
        <v>0</v>
      </c>
      <c r="N582" s="6">
        <v>6.5972222222222224E-2</v>
      </c>
      <c r="O582">
        <v>1.78</v>
      </c>
      <c r="P582">
        <v>0.01</v>
      </c>
      <c r="Q582">
        <v>0.12</v>
      </c>
      <c r="S582">
        <v>3749</v>
      </c>
      <c r="T582" t="s">
        <v>73</v>
      </c>
      <c r="U582">
        <v>1.4E-2</v>
      </c>
      <c r="V582">
        <v>0</v>
      </c>
      <c r="W582" s="6">
        <v>8.6805555555555566E-2</v>
      </c>
      <c r="X582">
        <v>1.65</v>
      </c>
      <c r="Y582">
        <v>0.01</v>
      </c>
      <c r="Z582">
        <v>0.18</v>
      </c>
      <c r="AB582">
        <v>3749</v>
      </c>
      <c r="AC582" t="s">
        <v>73</v>
      </c>
      <c r="AD582">
        <v>2.8000000000000001E-2</v>
      </c>
      <c r="AE582">
        <v>0</v>
      </c>
      <c r="AF582" s="6">
        <v>6.25E-2</v>
      </c>
      <c r="AG582">
        <v>2.12</v>
      </c>
      <c r="AH582">
        <v>0.03</v>
      </c>
      <c r="AI582">
        <v>0.26</v>
      </c>
      <c r="AK582" s="35">
        <f t="shared" si="99"/>
        <v>3749</v>
      </c>
      <c r="AL582" s="32">
        <f t="shared" si="100"/>
        <v>0.04</v>
      </c>
      <c r="AM582" s="37">
        <f t="shared" si="101"/>
        <v>0.12</v>
      </c>
      <c r="AN582" s="37">
        <f t="shared" si="102"/>
        <v>0.18</v>
      </c>
      <c r="AO582" s="33">
        <f t="shared" si="103"/>
        <v>0.26</v>
      </c>
      <c r="AP582" s="36"/>
      <c r="AR582" s="31">
        <f t="shared" si="104"/>
        <v>3749</v>
      </c>
      <c r="AS582" s="32">
        <f t="shared" si="105"/>
        <v>0.04</v>
      </c>
      <c r="AT582" s="37">
        <f t="shared" si="106"/>
        <v>0.12</v>
      </c>
      <c r="AU582" s="37">
        <f t="shared" si="107"/>
        <v>0.18</v>
      </c>
      <c r="AV582" s="33">
        <f t="shared" si="108"/>
        <v>0.26</v>
      </c>
      <c r="AW582" s="34" t="str">
        <f t="shared" si="109"/>
        <v>C2</v>
      </c>
      <c r="AY582" s="47">
        <v>3749</v>
      </c>
      <c r="AZ582" s="42">
        <v>0.05</v>
      </c>
      <c r="BA582" s="42">
        <v>0.15</v>
      </c>
      <c r="BB582" s="42">
        <v>0.27</v>
      </c>
      <c r="BC582" s="42">
        <v>0.28000000000000003</v>
      </c>
      <c r="BD582" s="46" t="s">
        <v>116</v>
      </c>
    </row>
    <row r="583" spans="1:56" x14ac:dyDescent="0.55000000000000004">
      <c r="A583">
        <v>3750</v>
      </c>
      <c r="B583" t="s">
        <v>73</v>
      </c>
      <c r="C583">
        <v>5.1999999999999998E-2</v>
      </c>
      <c r="D583">
        <v>0</v>
      </c>
      <c r="E583" s="6">
        <v>8.3333333333333329E-2</v>
      </c>
      <c r="F583">
        <v>2.93</v>
      </c>
      <c r="G583">
        <v>0.19</v>
      </c>
      <c r="H583">
        <v>0.3</v>
      </c>
      <c r="J583">
        <v>3750</v>
      </c>
      <c r="K583" t="s">
        <v>73</v>
      </c>
      <c r="L583">
        <v>0.20899999999999999</v>
      </c>
      <c r="M583">
        <v>0</v>
      </c>
      <c r="N583" s="6">
        <v>6.9444444444444434E-2</v>
      </c>
      <c r="O583">
        <v>3.73</v>
      </c>
      <c r="P583">
        <v>0.78</v>
      </c>
      <c r="Q583">
        <v>1</v>
      </c>
      <c r="S583">
        <v>3750</v>
      </c>
      <c r="T583" t="s">
        <v>73</v>
      </c>
      <c r="U583">
        <v>0.26700000000000002</v>
      </c>
      <c r="V583">
        <v>0</v>
      </c>
      <c r="W583" s="6">
        <v>7.1527777777777787E-2</v>
      </c>
      <c r="X583">
        <v>3.78</v>
      </c>
      <c r="Y583">
        <v>1</v>
      </c>
      <c r="Z583">
        <v>1</v>
      </c>
      <c r="AB583">
        <v>3750</v>
      </c>
      <c r="AC583" t="s">
        <v>73</v>
      </c>
      <c r="AD583">
        <v>0.26700000000000002</v>
      </c>
      <c r="AE583">
        <v>0</v>
      </c>
      <c r="AF583" s="6">
        <v>6.25E-2</v>
      </c>
      <c r="AG583">
        <v>3.91</v>
      </c>
      <c r="AH583">
        <v>1</v>
      </c>
      <c r="AI583">
        <v>1</v>
      </c>
      <c r="AK583" s="35">
        <f t="shared" si="99"/>
        <v>3750</v>
      </c>
      <c r="AL583" s="32">
        <f t="shared" si="100"/>
        <v>0.3</v>
      </c>
      <c r="AM583" s="37">
        <f t="shared" si="101"/>
        <v>1</v>
      </c>
      <c r="AN583" s="37">
        <f t="shared" si="102"/>
        <v>1</v>
      </c>
      <c r="AO583" s="33">
        <f t="shared" si="103"/>
        <v>1</v>
      </c>
      <c r="AP583" s="36"/>
      <c r="AR583" s="31">
        <f t="shared" si="104"/>
        <v>3750</v>
      </c>
      <c r="AS583" s="32">
        <f t="shared" si="105"/>
        <v>0.3</v>
      </c>
      <c r="AT583" s="37">
        <f t="shared" si="106"/>
        <v>1</v>
      </c>
      <c r="AU583" s="37">
        <f t="shared" si="107"/>
        <v>1</v>
      </c>
      <c r="AV583" s="33">
        <f t="shared" si="108"/>
        <v>1</v>
      </c>
      <c r="AW583" s="34" t="str">
        <f t="shared" si="109"/>
        <v>C3</v>
      </c>
      <c r="AY583" s="47">
        <v>3750</v>
      </c>
      <c r="AZ583" s="42">
        <v>0.31</v>
      </c>
      <c r="BA583" s="42">
        <v>1</v>
      </c>
      <c r="BB583" s="42">
        <v>1</v>
      </c>
      <c r="BC583" s="42">
        <v>1</v>
      </c>
      <c r="BD583" s="46" t="s">
        <v>118</v>
      </c>
    </row>
    <row r="584" spans="1:56" x14ac:dyDescent="0.55000000000000004">
      <c r="A584">
        <v>3751</v>
      </c>
      <c r="B584" t="s">
        <v>73</v>
      </c>
      <c r="C584">
        <v>3.6999999999999998E-2</v>
      </c>
      <c r="D584">
        <v>0</v>
      </c>
      <c r="E584" s="6">
        <v>8.3333333333333329E-2</v>
      </c>
      <c r="F584">
        <v>4.12</v>
      </c>
      <c r="G584">
        <v>7.0000000000000007E-2</v>
      </c>
      <c r="H584">
        <v>0.19</v>
      </c>
      <c r="J584">
        <v>3751</v>
      </c>
      <c r="K584" t="s">
        <v>73</v>
      </c>
      <c r="L584">
        <v>0.151</v>
      </c>
      <c r="M584">
        <v>0</v>
      </c>
      <c r="N584" s="6">
        <v>6.9444444444444434E-2</v>
      </c>
      <c r="O584">
        <v>5.85</v>
      </c>
      <c r="P584">
        <v>0.3</v>
      </c>
      <c r="Q584">
        <v>0.39</v>
      </c>
      <c r="S584">
        <v>3751</v>
      </c>
      <c r="T584" t="s">
        <v>73</v>
      </c>
      <c r="U584">
        <v>0.251</v>
      </c>
      <c r="V584">
        <v>0</v>
      </c>
      <c r="W584" s="6">
        <v>8.6805555555555566E-2</v>
      </c>
      <c r="X584">
        <v>6.53</v>
      </c>
      <c r="Y584">
        <v>0.5</v>
      </c>
      <c r="Z584">
        <v>0.54</v>
      </c>
      <c r="AB584">
        <v>3751</v>
      </c>
      <c r="AC584" t="s">
        <v>73</v>
      </c>
      <c r="AD584">
        <v>0.31</v>
      </c>
      <c r="AE584">
        <v>0</v>
      </c>
      <c r="AF584" s="6">
        <v>6.5277777777777782E-2</v>
      </c>
      <c r="AG584">
        <v>6.55</v>
      </c>
      <c r="AH584">
        <v>0.62</v>
      </c>
      <c r="AI584">
        <v>0.68</v>
      </c>
      <c r="AK584" s="35">
        <f t="shared" si="99"/>
        <v>3751</v>
      </c>
      <c r="AL584" s="32">
        <f t="shared" si="100"/>
        <v>0.19</v>
      </c>
      <c r="AM584" s="37">
        <f t="shared" si="101"/>
        <v>0.39</v>
      </c>
      <c r="AN584" s="37">
        <f t="shared" si="102"/>
        <v>0.54</v>
      </c>
      <c r="AO584" s="33">
        <f t="shared" si="103"/>
        <v>0.68</v>
      </c>
      <c r="AP584" s="36"/>
      <c r="AR584" s="31">
        <f t="shared" si="104"/>
        <v>3751</v>
      </c>
      <c r="AS584" s="32">
        <f t="shared" si="105"/>
        <v>0.19</v>
      </c>
      <c r="AT584" s="37">
        <f t="shared" si="106"/>
        <v>0.39</v>
      </c>
      <c r="AU584" s="37">
        <f t="shared" si="107"/>
        <v>0.54</v>
      </c>
      <c r="AV584" s="33">
        <f t="shared" si="108"/>
        <v>0.68</v>
      </c>
      <c r="AW584" s="34" t="str">
        <f t="shared" si="109"/>
        <v>C2</v>
      </c>
      <c r="AY584" s="47">
        <v>3751</v>
      </c>
      <c r="AZ584" s="42">
        <v>0.19</v>
      </c>
      <c r="BA584" s="42">
        <v>0.46</v>
      </c>
      <c r="BB584" s="42">
        <v>0.71</v>
      </c>
      <c r="BC584" s="42">
        <v>0.82</v>
      </c>
      <c r="BD584" s="46" t="s">
        <v>116</v>
      </c>
    </row>
    <row r="585" spans="1:56" x14ac:dyDescent="0.55000000000000004">
      <c r="A585">
        <v>3752</v>
      </c>
      <c r="B585" t="s">
        <v>73</v>
      </c>
      <c r="C585">
        <v>0.16400000000000001</v>
      </c>
      <c r="D585">
        <v>0</v>
      </c>
      <c r="E585" s="6">
        <v>8.1250000000000003E-2</v>
      </c>
      <c r="F585">
        <v>3.65</v>
      </c>
      <c r="G585">
        <v>0.17</v>
      </c>
      <c r="H585">
        <v>0.28000000000000003</v>
      </c>
      <c r="J585">
        <v>3752</v>
      </c>
      <c r="K585" t="s">
        <v>73</v>
      </c>
      <c r="L585">
        <v>0.27200000000000002</v>
      </c>
      <c r="M585">
        <v>0</v>
      </c>
      <c r="N585" s="6">
        <v>6.5972222222222224E-2</v>
      </c>
      <c r="O585">
        <v>4.16</v>
      </c>
      <c r="P585">
        <v>0.27</v>
      </c>
      <c r="Q585">
        <v>0.37</v>
      </c>
      <c r="S585">
        <v>3752</v>
      </c>
      <c r="T585" t="s">
        <v>73</v>
      </c>
      <c r="U585">
        <v>0.28699999999999998</v>
      </c>
      <c r="V585">
        <v>0</v>
      </c>
      <c r="W585" s="6">
        <v>8.6805555555555566E-2</v>
      </c>
      <c r="X585">
        <v>4.1500000000000004</v>
      </c>
      <c r="Y585">
        <v>0.28999999999999998</v>
      </c>
      <c r="Z585">
        <v>0.38</v>
      </c>
      <c r="AB585">
        <v>3752</v>
      </c>
      <c r="AC585" t="s">
        <v>73</v>
      </c>
      <c r="AD585">
        <v>0.30599999999999999</v>
      </c>
      <c r="AE585">
        <v>0</v>
      </c>
      <c r="AF585" s="6">
        <v>6.5972222222222224E-2</v>
      </c>
      <c r="AG585">
        <v>4.1500000000000004</v>
      </c>
      <c r="AH585">
        <v>0.31</v>
      </c>
      <c r="AI585">
        <v>0.4</v>
      </c>
      <c r="AK585" s="35">
        <f t="shared" si="99"/>
        <v>3752</v>
      </c>
      <c r="AL585" s="32">
        <f t="shared" si="100"/>
        <v>0.28000000000000003</v>
      </c>
      <c r="AM585" s="37">
        <f t="shared" si="101"/>
        <v>0.37</v>
      </c>
      <c r="AN585" s="37">
        <f t="shared" si="102"/>
        <v>0.38</v>
      </c>
      <c r="AO585" s="33">
        <f t="shared" si="103"/>
        <v>0.4</v>
      </c>
      <c r="AP585" s="36"/>
      <c r="AR585" s="31">
        <f t="shared" si="104"/>
        <v>3752</v>
      </c>
      <c r="AS585" s="32">
        <f t="shared" si="105"/>
        <v>0.28000000000000003</v>
      </c>
      <c r="AT585" s="37">
        <f t="shared" si="106"/>
        <v>0.37</v>
      </c>
      <c r="AU585" s="37">
        <f t="shared" si="107"/>
        <v>0.38</v>
      </c>
      <c r="AV585" s="33">
        <f t="shared" si="108"/>
        <v>0.4</v>
      </c>
      <c r="AW585" s="34" t="str">
        <f t="shared" si="109"/>
        <v>C2</v>
      </c>
      <c r="AY585" s="47">
        <v>3752</v>
      </c>
      <c r="AZ585" s="42">
        <v>0.28999999999999998</v>
      </c>
      <c r="BA585" s="42">
        <v>0.37</v>
      </c>
      <c r="BB585" s="42">
        <v>0.4</v>
      </c>
      <c r="BC585" s="42">
        <v>0.42</v>
      </c>
      <c r="BD585" s="46" t="s">
        <v>116</v>
      </c>
    </row>
    <row r="586" spans="1:56" x14ac:dyDescent="0.55000000000000004">
      <c r="A586">
        <v>3753</v>
      </c>
      <c r="B586" t="s">
        <v>73</v>
      </c>
      <c r="C586">
        <v>2.1000000000000001E-2</v>
      </c>
      <c r="D586">
        <v>0</v>
      </c>
      <c r="E586" s="6">
        <v>8.6805555555555566E-2</v>
      </c>
      <c r="F586">
        <v>2.19</v>
      </c>
      <c r="G586">
        <v>0.14000000000000001</v>
      </c>
      <c r="H586">
        <v>0.25</v>
      </c>
      <c r="J586">
        <v>3753</v>
      </c>
      <c r="K586" t="s">
        <v>73</v>
      </c>
      <c r="L586">
        <v>8.5000000000000006E-2</v>
      </c>
      <c r="M586">
        <v>0</v>
      </c>
      <c r="N586" s="6">
        <v>7.2916666666666671E-2</v>
      </c>
      <c r="O586">
        <v>3.2</v>
      </c>
      <c r="P586">
        <v>0.55000000000000004</v>
      </c>
      <c r="Q586">
        <v>0.53</v>
      </c>
      <c r="S586">
        <v>3753</v>
      </c>
      <c r="T586" t="s">
        <v>73</v>
      </c>
      <c r="U586">
        <v>0.159</v>
      </c>
      <c r="V586">
        <v>0</v>
      </c>
      <c r="W586" s="6">
        <v>7.6388888888888895E-2</v>
      </c>
      <c r="X586">
        <v>3.56</v>
      </c>
      <c r="Y586">
        <v>1.03</v>
      </c>
      <c r="Z586">
        <v>1</v>
      </c>
      <c r="AB586">
        <v>3753</v>
      </c>
      <c r="AC586" t="s">
        <v>73</v>
      </c>
      <c r="AD586">
        <v>0.16</v>
      </c>
      <c r="AE586">
        <v>0</v>
      </c>
      <c r="AF586" s="6">
        <v>6.25E-2</v>
      </c>
      <c r="AG586">
        <v>3.55</v>
      </c>
      <c r="AH586">
        <v>1.04</v>
      </c>
      <c r="AI586">
        <v>1</v>
      </c>
      <c r="AK586" s="35">
        <f t="shared" si="99"/>
        <v>3753</v>
      </c>
      <c r="AL586" s="32">
        <f t="shared" si="100"/>
        <v>0.25</v>
      </c>
      <c r="AM586" s="37">
        <f t="shared" si="101"/>
        <v>0.53</v>
      </c>
      <c r="AN586" s="37">
        <f t="shared" si="102"/>
        <v>1</v>
      </c>
      <c r="AO586" s="33">
        <f t="shared" si="103"/>
        <v>1</v>
      </c>
      <c r="AP586" s="36"/>
      <c r="AR586" s="31">
        <f t="shared" si="104"/>
        <v>3753</v>
      </c>
      <c r="AS586" s="32">
        <f t="shared" si="105"/>
        <v>0.25</v>
      </c>
      <c r="AT586" s="37">
        <f t="shared" si="106"/>
        <v>0.53</v>
      </c>
      <c r="AU586" s="37">
        <f t="shared" si="107"/>
        <v>1</v>
      </c>
      <c r="AV586" s="33">
        <f t="shared" si="108"/>
        <v>1</v>
      </c>
      <c r="AW586" s="34" t="str">
        <f t="shared" si="109"/>
        <v>C3</v>
      </c>
      <c r="AY586" s="47">
        <v>3753</v>
      </c>
      <c r="AZ586" s="42">
        <v>0.25</v>
      </c>
      <c r="BA586" s="42">
        <v>0.57999999999999996</v>
      </c>
      <c r="BB586" s="42">
        <v>1</v>
      </c>
      <c r="BC586" s="42">
        <v>1</v>
      </c>
      <c r="BD586" s="46" t="s">
        <v>118</v>
      </c>
    </row>
    <row r="587" spans="1:56" x14ac:dyDescent="0.55000000000000004">
      <c r="A587">
        <v>3754</v>
      </c>
      <c r="B587" t="s">
        <v>73</v>
      </c>
      <c r="C587">
        <v>5.8999999999999997E-2</v>
      </c>
      <c r="D587">
        <v>0</v>
      </c>
      <c r="E587" s="6">
        <v>7.6388888888888895E-2</v>
      </c>
      <c r="F587">
        <v>3.34</v>
      </c>
      <c r="G587">
        <v>0.16</v>
      </c>
      <c r="H587">
        <v>0.3</v>
      </c>
      <c r="J587">
        <v>3754</v>
      </c>
      <c r="K587" t="s">
        <v>73</v>
      </c>
      <c r="L587">
        <v>0.17199999999999999</v>
      </c>
      <c r="M587">
        <v>0</v>
      </c>
      <c r="N587" s="6">
        <v>6.5972222222222224E-2</v>
      </c>
      <c r="O587">
        <v>4.54</v>
      </c>
      <c r="P587">
        <v>0.47</v>
      </c>
      <c r="Q587">
        <v>0.54</v>
      </c>
      <c r="S587">
        <v>3754</v>
      </c>
      <c r="T587" t="s">
        <v>73</v>
      </c>
      <c r="U587">
        <v>0.186</v>
      </c>
      <c r="V587">
        <v>0</v>
      </c>
      <c r="W587" s="6">
        <v>8.6805555555555566E-2</v>
      </c>
      <c r="X587">
        <v>4.46</v>
      </c>
      <c r="Y587">
        <v>0.51</v>
      </c>
      <c r="Z587">
        <v>0.56999999999999995</v>
      </c>
      <c r="AB587">
        <v>3754</v>
      </c>
      <c r="AC587" t="s">
        <v>73</v>
      </c>
      <c r="AD587">
        <v>0.251</v>
      </c>
      <c r="AE587">
        <v>0</v>
      </c>
      <c r="AF587" s="6">
        <v>6.458333333333334E-2</v>
      </c>
      <c r="AG587">
        <v>4.68</v>
      </c>
      <c r="AH587">
        <v>0.69</v>
      </c>
      <c r="AI587">
        <v>0.91</v>
      </c>
      <c r="AK587" s="35">
        <f t="shared" si="99"/>
        <v>3754</v>
      </c>
      <c r="AL587" s="32">
        <f t="shared" si="100"/>
        <v>0.3</v>
      </c>
      <c r="AM587" s="37">
        <f t="shared" si="101"/>
        <v>0.54</v>
      </c>
      <c r="AN587" s="37">
        <f t="shared" si="102"/>
        <v>0.56999999999999995</v>
      </c>
      <c r="AO587" s="33">
        <f t="shared" si="103"/>
        <v>0.91</v>
      </c>
      <c r="AP587" s="36"/>
      <c r="AR587" s="31">
        <f t="shared" si="104"/>
        <v>3754</v>
      </c>
      <c r="AS587" s="32">
        <f t="shared" si="105"/>
        <v>0.3</v>
      </c>
      <c r="AT587" s="37">
        <f t="shared" si="106"/>
        <v>0.54</v>
      </c>
      <c r="AU587" s="37">
        <f t="shared" si="107"/>
        <v>0.56999999999999995</v>
      </c>
      <c r="AV587" s="33">
        <f t="shared" si="108"/>
        <v>0.91</v>
      </c>
      <c r="AW587" s="34" t="str">
        <f t="shared" si="109"/>
        <v>C3</v>
      </c>
      <c r="AY587" s="47">
        <v>3754</v>
      </c>
      <c r="AZ587" s="42">
        <v>0.31</v>
      </c>
      <c r="BA587" s="42">
        <v>0.57999999999999996</v>
      </c>
      <c r="BB587" s="42">
        <v>0.93</v>
      </c>
      <c r="BC587" s="42">
        <v>1</v>
      </c>
      <c r="BD587" s="46" t="s">
        <v>118</v>
      </c>
    </row>
    <row r="588" spans="1:56" x14ac:dyDescent="0.55000000000000004">
      <c r="A588">
        <v>3765</v>
      </c>
      <c r="B588" t="s">
        <v>73</v>
      </c>
      <c r="C588">
        <v>5.2999999999999999E-2</v>
      </c>
      <c r="D588">
        <v>0</v>
      </c>
      <c r="E588" s="6">
        <v>8.6805555555555566E-2</v>
      </c>
      <c r="F588">
        <v>3.61</v>
      </c>
      <c r="G588">
        <v>0</v>
      </c>
      <c r="H588">
        <v>0.05</v>
      </c>
      <c r="J588">
        <v>3765</v>
      </c>
      <c r="K588" t="s">
        <v>73</v>
      </c>
      <c r="L588">
        <v>0.253</v>
      </c>
      <c r="M588">
        <v>0</v>
      </c>
      <c r="N588" s="6">
        <v>6.9444444444444434E-2</v>
      </c>
      <c r="O588">
        <v>5.23</v>
      </c>
      <c r="P588">
        <v>0.01</v>
      </c>
      <c r="Q588">
        <v>0.11</v>
      </c>
      <c r="S588">
        <v>3765</v>
      </c>
      <c r="T588" t="s">
        <v>73</v>
      </c>
      <c r="U588">
        <v>0.36899999999999999</v>
      </c>
      <c r="V588">
        <v>0</v>
      </c>
      <c r="W588" s="6">
        <v>8.6805555555555566E-2</v>
      </c>
      <c r="X588">
        <v>5.34</v>
      </c>
      <c r="Y588">
        <v>0.02</v>
      </c>
      <c r="Z588">
        <v>0.16</v>
      </c>
      <c r="AB588">
        <v>3765</v>
      </c>
      <c r="AC588" t="s">
        <v>73</v>
      </c>
      <c r="AD588">
        <v>0.372</v>
      </c>
      <c r="AE588">
        <v>0</v>
      </c>
      <c r="AF588" s="6">
        <v>6.5972222222222224E-2</v>
      </c>
      <c r="AG588">
        <v>5.4</v>
      </c>
      <c r="AH588">
        <v>0.02</v>
      </c>
      <c r="AI588">
        <v>0.28999999999999998</v>
      </c>
      <c r="AK588" s="35">
        <f t="shared" si="99"/>
        <v>3765</v>
      </c>
      <c r="AL588" s="32">
        <f t="shared" si="100"/>
        <v>0.05</v>
      </c>
      <c r="AM588" s="37">
        <f t="shared" si="101"/>
        <v>0.11</v>
      </c>
      <c r="AN588" s="37">
        <f t="shared" si="102"/>
        <v>0.16</v>
      </c>
      <c r="AO588" s="33">
        <f t="shared" si="103"/>
        <v>0.28999999999999998</v>
      </c>
      <c r="AP588" s="36"/>
      <c r="AR588" s="31">
        <f t="shared" si="104"/>
        <v>3765</v>
      </c>
      <c r="AS588" s="32">
        <f t="shared" si="105"/>
        <v>0.05</v>
      </c>
      <c r="AT588" s="37">
        <f t="shared" si="106"/>
        <v>0.11</v>
      </c>
      <c r="AU588" s="37">
        <f t="shared" si="107"/>
        <v>0.16</v>
      </c>
      <c r="AV588" s="33">
        <f t="shared" si="108"/>
        <v>0.28999999999999998</v>
      </c>
      <c r="AW588" s="34" t="str">
        <f t="shared" si="109"/>
        <v>C2</v>
      </c>
      <c r="AY588" s="47">
        <v>3765</v>
      </c>
      <c r="AZ588" s="42">
        <v>0.05</v>
      </c>
      <c r="BA588" s="42">
        <v>0.13</v>
      </c>
      <c r="BB588" s="42">
        <v>0.26</v>
      </c>
      <c r="BC588" s="42">
        <v>0.39</v>
      </c>
      <c r="BD588" s="46" t="s">
        <v>116</v>
      </c>
    </row>
    <row r="589" spans="1:56" x14ac:dyDescent="0.55000000000000004">
      <c r="A589">
        <v>3766</v>
      </c>
      <c r="B589" t="s">
        <v>73</v>
      </c>
      <c r="C589">
        <v>8.2000000000000003E-2</v>
      </c>
      <c r="D589">
        <v>0</v>
      </c>
      <c r="E589" s="6">
        <v>8.6805555555555566E-2</v>
      </c>
      <c r="F589">
        <v>2.2799999999999998</v>
      </c>
      <c r="G589">
        <v>0.14000000000000001</v>
      </c>
      <c r="H589">
        <v>0.33</v>
      </c>
      <c r="J589">
        <v>3766</v>
      </c>
      <c r="K589" t="s">
        <v>73</v>
      </c>
      <c r="L589">
        <v>0.38900000000000001</v>
      </c>
      <c r="M589">
        <v>0</v>
      </c>
      <c r="N589" s="6">
        <v>7.0833333333333331E-2</v>
      </c>
      <c r="O589">
        <v>4.1900000000000004</v>
      </c>
      <c r="P589">
        <v>0.68</v>
      </c>
      <c r="Q589">
        <v>0.69</v>
      </c>
      <c r="S589">
        <v>3766</v>
      </c>
      <c r="T589" t="s">
        <v>73</v>
      </c>
      <c r="U589">
        <v>0.52600000000000002</v>
      </c>
      <c r="V589">
        <v>0</v>
      </c>
      <c r="W589" s="6">
        <v>7.2222222222222229E-2</v>
      </c>
      <c r="X589">
        <v>4.26</v>
      </c>
      <c r="Y589">
        <v>0.92</v>
      </c>
      <c r="Z589">
        <v>1</v>
      </c>
      <c r="AB589">
        <v>3766</v>
      </c>
      <c r="AC589" t="s">
        <v>73</v>
      </c>
      <c r="AD589">
        <v>0.52600000000000002</v>
      </c>
      <c r="AE589">
        <v>0</v>
      </c>
      <c r="AF589" s="6">
        <v>6.5277777777777782E-2</v>
      </c>
      <c r="AG589">
        <v>4.26</v>
      </c>
      <c r="AH589">
        <v>0.92</v>
      </c>
      <c r="AI589">
        <v>1</v>
      </c>
      <c r="AK589" s="35">
        <f t="shared" si="99"/>
        <v>3766</v>
      </c>
      <c r="AL589" s="32">
        <f t="shared" si="100"/>
        <v>0.33</v>
      </c>
      <c r="AM589" s="37">
        <f t="shared" si="101"/>
        <v>0.69</v>
      </c>
      <c r="AN589" s="37">
        <f t="shared" si="102"/>
        <v>1</v>
      </c>
      <c r="AO589" s="33">
        <f t="shared" si="103"/>
        <v>1</v>
      </c>
      <c r="AP589" s="36"/>
      <c r="AR589" s="31">
        <f t="shared" si="104"/>
        <v>3766</v>
      </c>
      <c r="AS589" s="32">
        <f t="shared" si="105"/>
        <v>0.33</v>
      </c>
      <c r="AT589" s="37">
        <f t="shared" si="106"/>
        <v>0.69</v>
      </c>
      <c r="AU589" s="37">
        <f t="shared" si="107"/>
        <v>1</v>
      </c>
      <c r="AV589" s="33">
        <f t="shared" si="108"/>
        <v>1</v>
      </c>
      <c r="AW589" s="34" t="str">
        <f t="shared" si="109"/>
        <v>C3</v>
      </c>
      <c r="AY589" s="47">
        <v>3766</v>
      </c>
      <c r="AZ589" s="42">
        <v>0.33</v>
      </c>
      <c r="BA589" s="42">
        <v>0.88</v>
      </c>
      <c r="BB589" s="42">
        <v>1</v>
      </c>
      <c r="BC589" s="42">
        <v>1</v>
      </c>
      <c r="BD589" s="46" t="s">
        <v>118</v>
      </c>
    </row>
    <row r="590" spans="1:56" x14ac:dyDescent="0.55000000000000004">
      <c r="A590">
        <v>3767</v>
      </c>
      <c r="B590" t="s">
        <v>73</v>
      </c>
      <c r="C590">
        <v>9.0999999999999998E-2</v>
      </c>
      <c r="D590">
        <v>0</v>
      </c>
      <c r="E590" s="6">
        <v>8.6805555555555566E-2</v>
      </c>
      <c r="F590">
        <v>1.28</v>
      </c>
      <c r="G590">
        <v>0.21</v>
      </c>
      <c r="H590">
        <v>0.64</v>
      </c>
      <c r="J590">
        <v>3767</v>
      </c>
      <c r="K590" t="s">
        <v>73</v>
      </c>
      <c r="L590">
        <v>0.33100000000000002</v>
      </c>
      <c r="M590">
        <v>0</v>
      </c>
      <c r="N590" s="6">
        <v>6.5972222222222224E-2</v>
      </c>
      <c r="O590">
        <v>2.68</v>
      </c>
      <c r="P590">
        <v>0.78</v>
      </c>
      <c r="Q590">
        <v>1</v>
      </c>
      <c r="S590">
        <v>3767</v>
      </c>
      <c r="T590" t="s">
        <v>73</v>
      </c>
      <c r="U590">
        <v>0.33100000000000002</v>
      </c>
      <c r="V590">
        <v>0</v>
      </c>
      <c r="W590" s="6">
        <v>6.5277777777777782E-2</v>
      </c>
      <c r="X590">
        <v>2.69</v>
      </c>
      <c r="Y590">
        <v>0.78</v>
      </c>
      <c r="Z590">
        <v>1</v>
      </c>
      <c r="AB590">
        <v>3767</v>
      </c>
      <c r="AC590" t="s">
        <v>73</v>
      </c>
      <c r="AD590">
        <v>0.32800000000000001</v>
      </c>
      <c r="AE590">
        <v>0</v>
      </c>
      <c r="AF590" s="6">
        <v>6.3888888888888884E-2</v>
      </c>
      <c r="AG590">
        <v>2.68</v>
      </c>
      <c r="AH590">
        <v>0.77</v>
      </c>
      <c r="AI590">
        <v>1</v>
      </c>
      <c r="AK590" s="35">
        <f t="shared" si="99"/>
        <v>3767</v>
      </c>
      <c r="AL590" s="32">
        <f t="shared" si="100"/>
        <v>0.64</v>
      </c>
      <c r="AM590" s="37">
        <f t="shared" si="101"/>
        <v>1</v>
      </c>
      <c r="AN590" s="37">
        <f t="shared" si="102"/>
        <v>1</v>
      </c>
      <c r="AO590" s="33">
        <f t="shared" si="103"/>
        <v>1</v>
      </c>
      <c r="AP590" s="36"/>
      <c r="AR590" s="31">
        <f t="shared" si="104"/>
        <v>3767</v>
      </c>
      <c r="AS590" s="32">
        <f t="shared" si="105"/>
        <v>0.64</v>
      </c>
      <c r="AT590" s="37">
        <f t="shared" si="106"/>
        <v>1</v>
      </c>
      <c r="AU590" s="37">
        <f t="shared" si="107"/>
        <v>1</v>
      </c>
      <c r="AV590" s="33">
        <f t="shared" si="108"/>
        <v>1</v>
      </c>
      <c r="AW590" s="34" t="str">
        <f t="shared" si="109"/>
        <v>C3</v>
      </c>
      <c r="AY590" s="47">
        <v>3767</v>
      </c>
      <c r="AZ590" s="42">
        <v>0.66</v>
      </c>
      <c r="BA590" s="42">
        <v>1</v>
      </c>
      <c r="BB590" s="42">
        <v>1</v>
      </c>
      <c r="BC590" s="42">
        <v>1</v>
      </c>
      <c r="BD590" s="46" t="s">
        <v>118</v>
      </c>
    </row>
    <row r="591" spans="1:56" x14ac:dyDescent="0.55000000000000004">
      <c r="A591">
        <v>3768</v>
      </c>
      <c r="B591" t="s">
        <v>73</v>
      </c>
      <c r="C591">
        <v>4.0000000000000001E-3</v>
      </c>
      <c r="D591">
        <v>0</v>
      </c>
      <c r="E591" s="6">
        <v>8.6805555555555566E-2</v>
      </c>
      <c r="F591">
        <v>0.76</v>
      </c>
      <c r="G591">
        <v>0</v>
      </c>
      <c r="H591">
        <v>0.02</v>
      </c>
      <c r="J591">
        <v>3768</v>
      </c>
      <c r="K591" t="s">
        <v>73</v>
      </c>
      <c r="L591">
        <v>2.8000000000000001E-2</v>
      </c>
      <c r="M591">
        <v>0</v>
      </c>
      <c r="N591" s="6">
        <v>7.6388888888888895E-2</v>
      </c>
      <c r="O591">
        <v>1.6</v>
      </c>
      <c r="P591">
        <v>0</v>
      </c>
      <c r="Q591">
        <v>0.06</v>
      </c>
      <c r="S591">
        <v>3768</v>
      </c>
      <c r="T591" t="s">
        <v>73</v>
      </c>
      <c r="U591">
        <v>9.2999999999999999E-2</v>
      </c>
      <c r="V591">
        <v>0</v>
      </c>
      <c r="W591" s="6">
        <v>8.6805555555555566E-2</v>
      </c>
      <c r="X591">
        <v>2.29</v>
      </c>
      <c r="Y591">
        <v>0.01</v>
      </c>
      <c r="Z591">
        <v>0.1</v>
      </c>
      <c r="AB591">
        <v>3768</v>
      </c>
      <c r="AC591" t="s">
        <v>73</v>
      </c>
      <c r="AD591">
        <v>0.09</v>
      </c>
      <c r="AE591">
        <v>0</v>
      </c>
      <c r="AF591" s="6">
        <v>6.5972222222222224E-2</v>
      </c>
      <c r="AG591">
        <v>2.17</v>
      </c>
      <c r="AH591">
        <v>0.01</v>
      </c>
      <c r="AI591">
        <v>0.1</v>
      </c>
      <c r="AK591" s="35">
        <f t="shared" si="99"/>
        <v>3768</v>
      </c>
      <c r="AL591" s="32">
        <f t="shared" si="100"/>
        <v>0.02</v>
      </c>
      <c r="AM591" s="37">
        <f t="shared" si="101"/>
        <v>0.06</v>
      </c>
      <c r="AN591" s="37">
        <f t="shared" si="102"/>
        <v>0.1</v>
      </c>
      <c r="AO591" s="33">
        <f t="shared" si="103"/>
        <v>0.1</v>
      </c>
      <c r="AP591" s="36"/>
      <c r="AR591" s="31">
        <f t="shared" si="104"/>
        <v>3768</v>
      </c>
      <c r="AS591" s="32">
        <f t="shared" si="105"/>
        <v>0.02</v>
      </c>
      <c r="AT591" s="37">
        <f t="shared" si="106"/>
        <v>0.06</v>
      </c>
      <c r="AU591" s="37">
        <f t="shared" si="107"/>
        <v>0.1</v>
      </c>
      <c r="AV591" s="33">
        <f t="shared" si="108"/>
        <v>0.1</v>
      </c>
      <c r="AW591" s="34" t="str">
        <f t="shared" si="109"/>
        <v>C2</v>
      </c>
      <c r="AY591" s="47">
        <v>3768</v>
      </c>
      <c r="AZ591" s="42">
        <v>0.02</v>
      </c>
      <c r="BA591" s="42">
        <v>0.06</v>
      </c>
      <c r="BB591" s="42">
        <v>0.1</v>
      </c>
      <c r="BC591" s="42">
        <v>0.12</v>
      </c>
      <c r="BD591" s="46" t="s">
        <v>116</v>
      </c>
    </row>
    <row r="592" spans="1:56" x14ac:dyDescent="0.55000000000000004">
      <c r="A592">
        <v>3769</v>
      </c>
      <c r="B592" t="s">
        <v>73</v>
      </c>
      <c r="C592">
        <v>2.9000000000000001E-2</v>
      </c>
      <c r="D592">
        <v>0</v>
      </c>
      <c r="E592" s="6">
        <v>8.6805555555555566E-2</v>
      </c>
      <c r="F592">
        <v>2.1</v>
      </c>
      <c r="G592">
        <v>0.01</v>
      </c>
      <c r="H592">
        <v>7.0000000000000007E-2</v>
      </c>
      <c r="J592">
        <v>3769</v>
      </c>
      <c r="K592" t="s">
        <v>73</v>
      </c>
      <c r="L592">
        <v>0.13400000000000001</v>
      </c>
      <c r="M592">
        <v>0</v>
      </c>
      <c r="N592" s="6">
        <v>6.9444444444444434E-2</v>
      </c>
      <c r="O592">
        <v>3.33</v>
      </c>
      <c r="P592">
        <v>0.04</v>
      </c>
      <c r="Q592">
        <v>0.13</v>
      </c>
      <c r="S592">
        <v>3769</v>
      </c>
      <c r="T592" t="s">
        <v>73</v>
      </c>
      <c r="U592">
        <v>0.32200000000000001</v>
      </c>
      <c r="V592">
        <v>0</v>
      </c>
      <c r="W592" s="6">
        <v>8.6805555555555566E-2</v>
      </c>
      <c r="X592">
        <v>4.32</v>
      </c>
      <c r="Y592">
        <v>0.09</v>
      </c>
      <c r="Z592">
        <v>0.21</v>
      </c>
      <c r="AB592">
        <v>3769</v>
      </c>
      <c r="AC592" t="s">
        <v>73</v>
      </c>
      <c r="AD592">
        <v>0.38900000000000001</v>
      </c>
      <c r="AE592">
        <v>0</v>
      </c>
      <c r="AF592" s="6">
        <v>6.5972222222222224E-2</v>
      </c>
      <c r="AG592">
        <v>4.57</v>
      </c>
      <c r="AH592">
        <v>0.11</v>
      </c>
      <c r="AI592">
        <v>0.23</v>
      </c>
      <c r="AK592" s="35">
        <f t="shared" si="99"/>
        <v>3769</v>
      </c>
      <c r="AL592" s="32">
        <f t="shared" si="100"/>
        <v>7.0000000000000007E-2</v>
      </c>
      <c r="AM592" s="37">
        <f t="shared" si="101"/>
        <v>0.13</v>
      </c>
      <c r="AN592" s="37">
        <f t="shared" si="102"/>
        <v>0.21</v>
      </c>
      <c r="AO592" s="33">
        <f t="shared" si="103"/>
        <v>0.23</v>
      </c>
      <c r="AP592" s="36"/>
      <c r="AR592" s="31">
        <f t="shared" si="104"/>
        <v>3769</v>
      </c>
      <c r="AS592" s="32">
        <f t="shared" si="105"/>
        <v>7.0000000000000007E-2</v>
      </c>
      <c r="AT592" s="37">
        <f t="shared" si="106"/>
        <v>0.13</v>
      </c>
      <c r="AU592" s="37">
        <f t="shared" si="107"/>
        <v>0.21</v>
      </c>
      <c r="AV592" s="33">
        <f t="shared" si="108"/>
        <v>0.23</v>
      </c>
      <c r="AW592" s="34" t="str">
        <f t="shared" si="109"/>
        <v>C2</v>
      </c>
      <c r="AY592" s="47">
        <v>3769</v>
      </c>
      <c r="AZ592" s="42">
        <v>7.0000000000000007E-2</v>
      </c>
      <c r="BA592" s="42">
        <v>0.15</v>
      </c>
      <c r="BB592" s="42">
        <v>0.23</v>
      </c>
      <c r="BC592" s="42">
        <v>0.26</v>
      </c>
      <c r="BD592" s="46" t="s">
        <v>116</v>
      </c>
    </row>
    <row r="593" spans="1:56" x14ac:dyDescent="0.55000000000000004">
      <c r="A593">
        <v>3770</v>
      </c>
      <c r="B593" t="s">
        <v>73</v>
      </c>
      <c r="C593">
        <v>2E-3</v>
      </c>
      <c r="D593">
        <v>0</v>
      </c>
      <c r="E593" s="6">
        <v>8.6805555555555566E-2</v>
      </c>
      <c r="F593">
        <v>0.68</v>
      </c>
      <c r="G593">
        <v>0.01</v>
      </c>
      <c r="H593">
        <v>0.08</v>
      </c>
      <c r="J593">
        <v>3770</v>
      </c>
      <c r="K593" t="s">
        <v>73</v>
      </c>
      <c r="L593">
        <v>1.2E-2</v>
      </c>
      <c r="M593">
        <v>0</v>
      </c>
      <c r="N593" s="6">
        <v>7.6388888888888895E-2</v>
      </c>
      <c r="O593">
        <v>1.1599999999999999</v>
      </c>
      <c r="P593">
        <v>0.08</v>
      </c>
      <c r="Q593">
        <v>0.2</v>
      </c>
      <c r="S593">
        <v>3770</v>
      </c>
      <c r="T593" t="s">
        <v>73</v>
      </c>
      <c r="U593">
        <v>3.5999999999999997E-2</v>
      </c>
      <c r="V593">
        <v>0</v>
      </c>
      <c r="W593" s="6">
        <v>8.6805555555555566E-2</v>
      </c>
      <c r="X593">
        <v>1.6</v>
      </c>
      <c r="Y593">
        <v>0.26</v>
      </c>
      <c r="Z593">
        <v>0.35</v>
      </c>
      <c r="AB593">
        <v>3770</v>
      </c>
      <c r="AC593" t="s">
        <v>73</v>
      </c>
      <c r="AD593">
        <v>3.4000000000000002E-2</v>
      </c>
      <c r="AE593">
        <v>0</v>
      </c>
      <c r="AF593" s="6">
        <v>6.9444444444444434E-2</v>
      </c>
      <c r="AG593">
        <v>1.61</v>
      </c>
      <c r="AH593">
        <v>0.25</v>
      </c>
      <c r="AI593">
        <v>0.34</v>
      </c>
      <c r="AK593" s="35">
        <f t="shared" si="99"/>
        <v>3770</v>
      </c>
      <c r="AL593" s="32">
        <f t="shared" si="100"/>
        <v>0.08</v>
      </c>
      <c r="AM593" s="37">
        <f t="shared" si="101"/>
        <v>0.2</v>
      </c>
      <c r="AN593" s="37">
        <f t="shared" si="102"/>
        <v>0.35</v>
      </c>
      <c r="AO593" s="33">
        <f t="shared" si="103"/>
        <v>0.34</v>
      </c>
      <c r="AP593" s="36"/>
      <c r="AR593" s="31">
        <f t="shared" si="104"/>
        <v>3770</v>
      </c>
      <c r="AS593" s="32">
        <f t="shared" si="105"/>
        <v>0.08</v>
      </c>
      <c r="AT593" s="37">
        <f t="shared" si="106"/>
        <v>0.2</v>
      </c>
      <c r="AU593" s="37">
        <f t="shared" si="107"/>
        <v>0.35</v>
      </c>
      <c r="AV593" s="33">
        <f t="shared" si="108"/>
        <v>0.34</v>
      </c>
      <c r="AW593" s="34" t="str">
        <f t="shared" si="109"/>
        <v>C2</v>
      </c>
      <c r="AY593" s="47">
        <v>3770</v>
      </c>
      <c r="AZ593" s="42">
        <v>0.08</v>
      </c>
      <c r="BA593" s="42">
        <v>0.21</v>
      </c>
      <c r="BB593" s="42">
        <v>0.32</v>
      </c>
      <c r="BC593" s="42">
        <v>0.38</v>
      </c>
      <c r="BD593" s="46" t="s">
        <v>116</v>
      </c>
    </row>
    <row r="594" spans="1:56" x14ac:dyDescent="0.55000000000000004">
      <c r="A594">
        <v>3771</v>
      </c>
      <c r="B594" t="s">
        <v>73</v>
      </c>
      <c r="C594">
        <v>0.01</v>
      </c>
      <c r="D594">
        <v>0</v>
      </c>
      <c r="E594" s="6">
        <v>7.6388888888888895E-2</v>
      </c>
      <c r="F594">
        <v>1.89</v>
      </c>
      <c r="G594">
        <v>0.06</v>
      </c>
      <c r="H594">
        <v>0.17</v>
      </c>
      <c r="J594">
        <v>3771</v>
      </c>
      <c r="K594" t="s">
        <v>73</v>
      </c>
      <c r="L594">
        <v>4.1000000000000002E-2</v>
      </c>
      <c r="M594">
        <v>0</v>
      </c>
      <c r="N594" s="6">
        <v>6.5972222222222224E-2</v>
      </c>
      <c r="O594">
        <v>2.73</v>
      </c>
      <c r="P594">
        <v>0.22</v>
      </c>
      <c r="Q594">
        <v>0.35</v>
      </c>
      <c r="S594">
        <v>3771</v>
      </c>
      <c r="T594" t="s">
        <v>73</v>
      </c>
      <c r="U594">
        <v>6.4000000000000001E-2</v>
      </c>
      <c r="V594">
        <v>0</v>
      </c>
      <c r="W594" s="6">
        <v>8.6805555555555566E-2</v>
      </c>
      <c r="X594">
        <v>2.92</v>
      </c>
      <c r="Y594">
        <v>0.34</v>
      </c>
      <c r="Z594">
        <v>0.46</v>
      </c>
      <c r="AB594">
        <v>3771</v>
      </c>
      <c r="AC594" t="s">
        <v>73</v>
      </c>
      <c r="AD594">
        <v>0.10299999999999999</v>
      </c>
      <c r="AE594">
        <v>0</v>
      </c>
      <c r="AF594" s="6">
        <v>6.5972222222222224E-2</v>
      </c>
      <c r="AG594">
        <v>3.33</v>
      </c>
      <c r="AH594">
        <v>0.55000000000000004</v>
      </c>
      <c r="AI594">
        <v>0.6</v>
      </c>
      <c r="AK594" s="35">
        <f t="shared" si="99"/>
        <v>3771</v>
      </c>
      <c r="AL594" s="32">
        <f t="shared" si="100"/>
        <v>0.17</v>
      </c>
      <c r="AM594" s="37">
        <f t="shared" si="101"/>
        <v>0.35</v>
      </c>
      <c r="AN594" s="37">
        <f t="shared" si="102"/>
        <v>0.46</v>
      </c>
      <c r="AO594" s="33">
        <f t="shared" si="103"/>
        <v>0.6</v>
      </c>
      <c r="AP594" s="36"/>
      <c r="AR594" s="31">
        <f t="shared" si="104"/>
        <v>3771</v>
      </c>
      <c r="AS594" s="32">
        <f t="shared" si="105"/>
        <v>0.17</v>
      </c>
      <c r="AT594" s="37">
        <f t="shared" si="106"/>
        <v>0.35</v>
      </c>
      <c r="AU594" s="37">
        <f t="shared" si="107"/>
        <v>0.46</v>
      </c>
      <c r="AV594" s="33">
        <f t="shared" si="108"/>
        <v>0.6</v>
      </c>
      <c r="AW594" s="34" t="str">
        <f t="shared" si="109"/>
        <v>C1</v>
      </c>
      <c r="AY594" s="47">
        <v>3771</v>
      </c>
      <c r="AZ594" s="42">
        <v>0.18</v>
      </c>
      <c r="BA594" s="42">
        <v>0.4</v>
      </c>
      <c r="BB594" s="42">
        <v>0.63</v>
      </c>
      <c r="BC594" s="42">
        <v>0.81</v>
      </c>
      <c r="BD594" s="46" t="s">
        <v>117</v>
      </c>
    </row>
    <row r="595" spans="1:56" x14ac:dyDescent="0.55000000000000004">
      <c r="A595">
        <v>3772</v>
      </c>
      <c r="B595" t="s">
        <v>73</v>
      </c>
      <c r="C595">
        <v>1.4999999999999999E-2</v>
      </c>
      <c r="D595">
        <v>0</v>
      </c>
      <c r="E595" s="6">
        <v>7.6388888888888895E-2</v>
      </c>
      <c r="F595">
        <v>1.34</v>
      </c>
      <c r="G595">
        <v>0.02</v>
      </c>
      <c r="H595">
        <v>0.11</v>
      </c>
      <c r="J595">
        <v>3772</v>
      </c>
      <c r="K595" t="s">
        <v>73</v>
      </c>
      <c r="L595">
        <v>5.5E-2</v>
      </c>
      <c r="M595">
        <v>0</v>
      </c>
      <c r="N595" s="6">
        <v>6.5972222222222224E-2</v>
      </c>
      <c r="O595">
        <v>1.97</v>
      </c>
      <c r="P595">
        <v>0.09</v>
      </c>
      <c r="Q595">
        <v>0.2</v>
      </c>
      <c r="S595">
        <v>3772</v>
      </c>
      <c r="T595" t="s">
        <v>73</v>
      </c>
      <c r="U595">
        <v>9.2999999999999999E-2</v>
      </c>
      <c r="V595">
        <v>0</v>
      </c>
      <c r="W595" s="6">
        <v>8.6805555555555566E-2</v>
      </c>
      <c r="X595">
        <v>2.29</v>
      </c>
      <c r="Y595">
        <v>0.15</v>
      </c>
      <c r="Z595">
        <v>0.26</v>
      </c>
      <c r="AB595">
        <v>3772</v>
      </c>
      <c r="AC595" t="s">
        <v>73</v>
      </c>
      <c r="AD595">
        <v>0.13600000000000001</v>
      </c>
      <c r="AE595">
        <v>0</v>
      </c>
      <c r="AF595" s="6">
        <v>6.5972222222222224E-2</v>
      </c>
      <c r="AG595">
        <v>2.5499999999999998</v>
      </c>
      <c r="AH595">
        <v>0.22</v>
      </c>
      <c r="AI595">
        <v>0.32</v>
      </c>
      <c r="AK595" s="35">
        <f t="shared" si="99"/>
        <v>3772</v>
      </c>
      <c r="AL595" s="32">
        <f t="shared" si="100"/>
        <v>0.11</v>
      </c>
      <c r="AM595" s="37">
        <f t="shared" si="101"/>
        <v>0.2</v>
      </c>
      <c r="AN595" s="37">
        <f t="shared" si="102"/>
        <v>0.26</v>
      </c>
      <c r="AO595" s="33">
        <f t="shared" si="103"/>
        <v>0.32</v>
      </c>
      <c r="AP595" s="36"/>
      <c r="AR595" s="31">
        <f t="shared" si="104"/>
        <v>3772</v>
      </c>
      <c r="AS595" s="32">
        <f t="shared" si="105"/>
        <v>0.11</v>
      </c>
      <c r="AT595" s="37">
        <f t="shared" si="106"/>
        <v>0.2</v>
      </c>
      <c r="AU595" s="37">
        <f t="shared" si="107"/>
        <v>0.26</v>
      </c>
      <c r="AV595" s="33">
        <f t="shared" si="108"/>
        <v>0.32</v>
      </c>
      <c r="AW595" s="34" t="str">
        <f t="shared" si="109"/>
        <v>C1</v>
      </c>
      <c r="AY595" s="47">
        <v>3772</v>
      </c>
      <c r="AZ595" s="42">
        <v>0.11</v>
      </c>
      <c r="BA595" s="42">
        <v>0.23</v>
      </c>
      <c r="BB595" s="42">
        <v>0.32</v>
      </c>
      <c r="BC595" s="42">
        <v>0.4</v>
      </c>
      <c r="BD595" s="46" t="s">
        <v>117</v>
      </c>
    </row>
    <row r="596" spans="1:56" x14ac:dyDescent="0.55000000000000004">
      <c r="A596">
        <v>3773</v>
      </c>
      <c r="B596" t="s">
        <v>73</v>
      </c>
      <c r="C596">
        <v>0.06</v>
      </c>
      <c r="D596">
        <v>0</v>
      </c>
      <c r="E596" s="6">
        <v>8.6805555555555566E-2</v>
      </c>
      <c r="F596">
        <v>4.62</v>
      </c>
      <c r="G596">
        <v>0.38</v>
      </c>
      <c r="H596">
        <v>0.43</v>
      </c>
      <c r="J596">
        <v>3773</v>
      </c>
      <c r="K596" t="s">
        <v>73</v>
      </c>
      <c r="L596">
        <v>0.14899999999999999</v>
      </c>
      <c r="M596">
        <v>0</v>
      </c>
      <c r="N596" s="6">
        <v>6.9444444444444434E-2</v>
      </c>
      <c r="O596">
        <v>5.64</v>
      </c>
      <c r="P596">
        <v>0.96</v>
      </c>
      <c r="Q596">
        <v>0.78</v>
      </c>
      <c r="S596">
        <v>3773</v>
      </c>
      <c r="T596" t="s">
        <v>73</v>
      </c>
      <c r="U596">
        <v>0.19600000000000001</v>
      </c>
      <c r="V596">
        <v>0</v>
      </c>
      <c r="W596" s="6">
        <v>8.6805555555555566E-2</v>
      </c>
      <c r="X596">
        <v>6.24</v>
      </c>
      <c r="Y596">
        <v>1.26</v>
      </c>
      <c r="Z596">
        <v>1</v>
      </c>
      <c r="AB596">
        <v>3773</v>
      </c>
      <c r="AC596" t="s">
        <v>73</v>
      </c>
      <c r="AD596">
        <v>0.22</v>
      </c>
      <c r="AE596">
        <v>0</v>
      </c>
      <c r="AF596" s="6">
        <v>6.458333333333334E-2</v>
      </c>
      <c r="AG596">
        <v>7</v>
      </c>
      <c r="AH596">
        <v>1.41</v>
      </c>
      <c r="AI596">
        <v>1</v>
      </c>
      <c r="AK596" s="35">
        <f t="shared" si="99"/>
        <v>3773</v>
      </c>
      <c r="AL596" s="32">
        <f t="shared" si="100"/>
        <v>0.43</v>
      </c>
      <c r="AM596" s="37">
        <f t="shared" si="101"/>
        <v>0.78</v>
      </c>
      <c r="AN596" s="37">
        <f t="shared" si="102"/>
        <v>1</v>
      </c>
      <c r="AO596" s="33">
        <f t="shared" si="103"/>
        <v>1</v>
      </c>
      <c r="AP596" s="36"/>
      <c r="AR596" s="31">
        <f t="shared" si="104"/>
        <v>3773</v>
      </c>
      <c r="AS596" s="32">
        <f t="shared" si="105"/>
        <v>0.43</v>
      </c>
      <c r="AT596" s="37">
        <f t="shared" si="106"/>
        <v>0.78</v>
      </c>
      <c r="AU596" s="37">
        <f t="shared" si="107"/>
        <v>1</v>
      </c>
      <c r="AV596" s="33">
        <f t="shared" si="108"/>
        <v>1</v>
      </c>
      <c r="AW596" s="34" t="str">
        <f t="shared" si="109"/>
        <v>C3</v>
      </c>
      <c r="AY596" s="47">
        <v>3773</v>
      </c>
      <c r="AZ596" s="42">
        <v>0.44</v>
      </c>
      <c r="BA596" s="42">
        <v>0.93</v>
      </c>
      <c r="BB596" s="42">
        <v>1</v>
      </c>
      <c r="BC596" s="42">
        <v>1</v>
      </c>
      <c r="BD596" s="46" t="s">
        <v>118</v>
      </c>
    </row>
    <row r="597" spans="1:56" x14ac:dyDescent="0.55000000000000004">
      <c r="A597">
        <v>3774</v>
      </c>
      <c r="B597" t="s">
        <v>73</v>
      </c>
      <c r="C597">
        <v>0.52800000000000002</v>
      </c>
      <c r="D597">
        <v>0</v>
      </c>
      <c r="E597" s="6">
        <v>8.1250000000000003E-2</v>
      </c>
      <c r="F597">
        <v>4.4000000000000004</v>
      </c>
      <c r="G597">
        <v>0.09</v>
      </c>
      <c r="H597">
        <v>0.21</v>
      </c>
      <c r="J597">
        <v>3774</v>
      </c>
      <c r="K597" t="s">
        <v>73</v>
      </c>
      <c r="L597">
        <v>1.8740000000000001</v>
      </c>
      <c r="M597">
        <v>0</v>
      </c>
      <c r="N597" s="6">
        <v>6.805555555555555E-2</v>
      </c>
      <c r="O597">
        <v>6.3</v>
      </c>
      <c r="P597">
        <v>0.3</v>
      </c>
      <c r="Q597">
        <v>0.4</v>
      </c>
      <c r="S597">
        <v>3774</v>
      </c>
      <c r="T597" t="s">
        <v>73</v>
      </c>
      <c r="U597">
        <v>2.3730000000000002</v>
      </c>
      <c r="V597">
        <v>0</v>
      </c>
      <c r="W597" s="6">
        <v>8.6805555555555566E-2</v>
      </c>
      <c r="X597">
        <v>6.7</v>
      </c>
      <c r="Y597">
        <v>0.38</v>
      </c>
      <c r="Z597">
        <v>0.46</v>
      </c>
      <c r="AB597">
        <v>3774</v>
      </c>
      <c r="AC597" t="s">
        <v>73</v>
      </c>
      <c r="AD597">
        <v>2.9950000000000001</v>
      </c>
      <c r="AE597">
        <v>0</v>
      </c>
      <c r="AF597" s="6">
        <v>6.5972222222222224E-2</v>
      </c>
      <c r="AG597">
        <v>7.06</v>
      </c>
      <c r="AH597">
        <v>0.48</v>
      </c>
      <c r="AI597">
        <v>0.53</v>
      </c>
      <c r="AK597" s="35">
        <f t="shared" si="99"/>
        <v>3774</v>
      </c>
      <c r="AL597" s="32">
        <f t="shared" si="100"/>
        <v>0.21</v>
      </c>
      <c r="AM597" s="37">
        <f t="shared" si="101"/>
        <v>0.4</v>
      </c>
      <c r="AN597" s="37">
        <f t="shared" si="102"/>
        <v>0.46</v>
      </c>
      <c r="AO597" s="33">
        <f t="shared" si="103"/>
        <v>0.53</v>
      </c>
      <c r="AP597" s="36"/>
      <c r="AR597" s="31">
        <f t="shared" si="104"/>
        <v>3774</v>
      </c>
      <c r="AS597" s="32">
        <f t="shared" si="105"/>
        <v>0.21</v>
      </c>
      <c r="AT597" s="37">
        <f t="shared" si="106"/>
        <v>0.4</v>
      </c>
      <c r="AU597" s="37">
        <f t="shared" si="107"/>
        <v>0.46</v>
      </c>
      <c r="AV597" s="33">
        <f t="shared" si="108"/>
        <v>0.53</v>
      </c>
      <c r="AW597" s="34" t="str">
        <f t="shared" si="109"/>
        <v>C2</v>
      </c>
      <c r="AY597" s="47">
        <v>3774</v>
      </c>
      <c r="AZ597" s="42">
        <v>0.22</v>
      </c>
      <c r="BA597" s="42">
        <v>0.44</v>
      </c>
      <c r="BB597" s="42">
        <v>0.54</v>
      </c>
      <c r="BC597" s="42">
        <v>0.56999999999999995</v>
      </c>
      <c r="BD597" s="46" t="s">
        <v>116</v>
      </c>
    </row>
    <row r="598" spans="1:56" x14ac:dyDescent="0.55000000000000004">
      <c r="A598">
        <v>3775</v>
      </c>
      <c r="B598" t="s">
        <v>73</v>
      </c>
      <c r="C598">
        <v>2.1999999999999999E-2</v>
      </c>
      <c r="D598">
        <v>0</v>
      </c>
      <c r="E598" s="6">
        <v>7.2916666666666671E-2</v>
      </c>
      <c r="F598">
        <v>0.82</v>
      </c>
      <c r="G598">
        <v>0.06</v>
      </c>
      <c r="H598">
        <v>0.57999999999999996</v>
      </c>
      <c r="J598">
        <v>3775</v>
      </c>
      <c r="K598" t="s">
        <v>73</v>
      </c>
      <c r="L598">
        <v>7.4999999999999997E-2</v>
      </c>
      <c r="M598">
        <v>0</v>
      </c>
      <c r="N598" s="6">
        <v>6.5972222222222224E-2</v>
      </c>
      <c r="O598">
        <v>0.88</v>
      </c>
      <c r="P598">
        <v>0.2</v>
      </c>
      <c r="Q598">
        <v>0.65</v>
      </c>
      <c r="S598">
        <v>3775</v>
      </c>
      <c r="T598" t="s">
        <v>73</v>
      </c>
      <c r="U598">
        <v>9.6000000000000002E-2</v>
      </c>
      <c r="V598">
        <v>0</v>
      </c>
      <c r="W598" s="6">
        <v>8.6805555555555566E-2</v>
      </c>
      <c r="X598">
        <v>1.07</v>
      </c>
      <c r="Y598">
        <v>0.25</v>
      </c>
      <c r="Z598">
        <v>0.67</v>
      </c>
      <c r="AB598">
        <v>3775</v>
      </c>
      <c r="AC598" t="s">
        <v>73</v>
      </c>
      <c r="AD598">
        <v>0.16700000000000001</v>
      </c>
      <c r="AE598">
        <v>0</v>
      </c>
      <c r="AF598" s="6">
        <v>6.5972222222222224E-2</v>
      </c>
      <c r="AG598">
        <v>1.63</v>
      </c>
      <c r="AH598">
        <v>0.44</v>
      </c>
      <c r="AI598">
        <v>0.76</v>
      </c>
      <c r="AK598" s="35">
        <f t="shared" si="99"/>
        <v>3775</v>
      </c>
      <c r="AL598" s="32">
        <f t="shared" si="100"/>
        <v>0.57999999999999996</v>
      </c>
      <c r="AM598" s="37">
        <f t="shared" si="101"/>
        <v>0.65</v>
      </c>
      <c r="AN598" s="37">
        <f t="shared" si="102"/>
        <v>0.67</v>
      </c>
      <c r="AO598" s="33">
        <f t="shared" si="103"/>
        <v>0.76</v>
      </c>
      <c r="AP598" s="36"/>
      <c r="AR598" s="31">
        <f t="shared" si="104"/>
        <v>3775</v>
      </c>
      <c r="AS598" s="32">
        <f t="shared" si="105"/>
        <v>0.57999999999999996</v>
      </c>
      <c r="AT598" s="37">
        <f t="shared" si="106"/>
        <v>0.65</v>
      </c>
      <c r="AU598" s="37">
        <f t="shared" si="107"/>
        <v>0.67</v>
      </c>
      <c r="AV598" s="33">
        <f t="shared" si="108"/>
        <v>0.76</v>
      </c>
      <c r="AW598" s="34" t="str">
        <f t="shared" si="109"/>
        <v>C3</v>
      </c>
      <c r="AY598" s="47">
        <v>3775</v>
      </c>
      <c r="AZ598" s="42">
        <v>0.59</v>
      </c>
      <c r="BA598" s="42">
        <v>0.67</v>
      </c>
      <c r="BB598" s="42">
        <v>0.78</v>
      </c>
      <c r="BC598" s="42">
        <v>0.83</v>
      </c>
      <c r="BD598" s="46" t="s">
        <v>118</v>
      </c>
    </row>
    <row r="599" spans="1:56" x14ac:dyDescent="0.55000000000000004">
      <c r="A599">
        <v>3776</v>
      </c>
      <c r="B599" t="s">
        <v>73</v>
      </c>
      <c r="C599">
        <v>3.2000000000000001E-2</v>
      </c>
      <c r="D599">
        <v>0</v>
      </c>
      <c r="E599" s="6">
        <v>7.013888888888889E-2</v>
      </c>
      <c r="F599">
        <v>1.01</v>
      </c>
      <c r="G599">
        <v>0.45</v>
      </c>
      <c r="H599">
        <v>0.46</v>
      </c>
      <c r="J599">
        <v>3776</v>
      </c>
      <c r="K599" t="s">
        <v>73</v>
      </c>
      <c r="L599">
        <v>5.8999999999999997E-2</v>
      </c>
      <c r="M599">
        <v>0</v>
      </c>
      <c r="N599" s="6">
        <v>6.3888888888888884E-2</v>
      </c>
      <c r="O599">
        <v>1.18</v>
      </c>
      <c r="P599">
        <v>0.82</v>
      </c>
      <c r="Q599">
        <v>1</v>
      </c>
      <c r="S599">
        <v>3776</v>
      </c>
      <c r="T599" t="s">
        <v>73</v>
      </c>
      <c r="U599">
        <v>5.6000000000000001E-2</v>
      </c>
      <c r="V599">
        <v>0</v>
      </c>
      <c r="W599" s="6">
        <v>6.3194444444444442E-2</v>
      </c>
      <c r="X599">
        <v>1.1499999999999999</v>
      </c>
      <c r="Y599">
        <v>0.78</v>
      </c>
      <c r="Z599">
        <v>1</v>
      </c>
      <c r="AB599">
        <v>3776</v>
      </c>
      <c r="AC599" t="s">
        <v>73</v>
      </c>
      <c r="AD599">
        <v>7.1999999999999995E-2</v>
      </c>
      <c r="AE599">
        <v>0</v>
      </c>
      <c r="AF599" s="6">
        <v>6.1111111111111116E-2</v>
      </c>
      <c r="AG599">
        <v>1.1599999999999999</v>
      </c>
      <c r="AH599">
        <v>1</v>
      </c>
      <c r="AI599">
        <v>1</v>
      </c>
      <c r="AK599" s="35">
        <f t="shared" si="99"/>
        <v>3776</v>
      </c>
      <c r="AL599" s="32">
        <f t="shared" si="100"/>
        <v>0.46</v>
      </c>
      <c r="AM599" s="37">
        <f t="shared" si="101"/>
        <v>1</v>
      </c>
      <c r="AN599" s="37">
        <f t="shared" si="102"/>
        <v>1</v>
      </c>
      <c r="AO599" s="33">
        <f t="shared" si="103"/>
        <v>1</v>
      </c>
      <c r="AP599" s="36"/>
      <c r="AR599" s="31">
        <f t="shared" si="104"/>
        <v>3776</v>
      </c>
      <c r="AS599" s="32">
        <f t="shared" si="105"/>
        <v>0.46</v>
      </c>
      <c r="AT599" s="37">
        <f t="shared" si="106"/>
        <v>1</v>
      </c>
      <c r="AU599" s="37">
        <f t="shared" si="107"/>
        <v>1</v>
      </c>
      <c r="AV599" s="33">
        <f t="shared" si="108"/>
        <v>1</v>
      </c>
      <c r="AW599" s="34" t="str">
        <f t="shared" si="109"/>
        <v>C3</v>
      </c>
      <c r="AY599" s="47">
        <v>3776</v>
      </c>
      <c r="AZ599" s="42">
        <v>0.51</v>
      </c>
      <c r="BA599" s="42">
        <v>1</v>
      </c>
      <c r="BB599" s="42">
        <v>1</v>
      </c>
      <c r="BC599" s="42">
        <v>1</v>
      </c>
      <c r="BD599" s="46" t="s">
        <v>118</v>
      </c>
    </row>
    <row r="600" spans="1:56" x14ac:dyDescent="0.55000000000000004">
      <c r="A600">
        <v>3777</v>
      </c>
      <c r="B600" t="s">
        <v>73</v>
      </c>
      <c r="C600">
        <v>3.6999999999999998E-2</v>
      </c>
      <c r="D600">
        <v>0</v>
      </c>
      <c r="E600" s="6">
        <v>7.6388888888888895E-2</v>
      </c>
      <c r="F600">
        <v>2.29</v>
      </c>
      <c r="G600">
        <v>0.28000000000000003</v>
      </c>
      <c r="H600">
        <v>0.36</v>
      </c>
      <c r="J600">
        <v>3777</v>
      </c>
      <c r="K600" t="s">
        <v>73</v>
      </c>
      <c r="L600">
        <v>0.11700000000000001</v>
      </c>
      <c r="M600">
        <v>0</v>
      </c>
      <c r="N600" s="6">
        <v>6.5972222222222224E-2</v>
      </c>
      <c r="O600">
        <v>2.98</v>
      </c>
      <c r="P600">
        <v>0.89</v>
      </c>
      <c r="Q600">
        <v>1</v>
      </c>
      <c r="S600">
        <v>3777</v>
      </c>
      <c r="T600" t="s">
        <v>73</v>
      </c>
      <c r="U600">
        <v>0.11700000000000001</v>
      </c>
      <c r="V600">
        <v>0</v>
      </c>
      <c r="W600" s="6">
        <v>6.6666666666666666E-2</v>
      </c>
      <c r="X600">
        <v>2.94</v>
      </c>
      <c r="Y600">
        <v>0.89</v>
      </c>
      <c r="Z600">
        <v>1</v>
      </c>
      <c r="AB600">
        <v>3777</v>
      </c>
      <c r="AC600" t="s">
        <v>73</v>
      </c>
      <c r="AD600">
        <v>0.16800000000000001</v>
      </c>
      <c r="AE600">
        <v>0</v>
      </c>
      <c r="AF600" s="6">
        <v>6.1111111111111116E-2</v>
      </c>
      <c r="AG600">
        <v>3.42</v>
      </c>
      <c r="AH600">
        <v>1.28</v>
      </c>
      <c r="AI600">
        <v>1</v>
      </c>
      <c r="AK600" s="35">
        <f t="shared" si="99"/>
        <v>3777</v>
      </c>
      <c r="AL600" s="32">
        <f t="shared" si="100"/>
        <v>0.36</v>
      </c>
      <c r="AM600" s="37">
        <f t="shared" si="101"/>
        <v>1</v>
      </c>
      <c r="AN600" s="37">
        <f t="shared" si="102"/>
        <v>1</v>
      </c>
      <c r="AO600" s="33">
        <f t="shared" si="103"/>
        <v>1</v>
      </c>
      <c r="AP600" s="36"/>
      <c r="AR600" s="31">
        <f t="shared" si="104"/>
        <v>3777</v>
      </c>
      <c r="AS600" s="32">
        <f t="shared" si="105"/>
        <v>0.36</v>
      </c>
      <c r="AT600" s="37">
        <f t="shared" si="106"/>
        <v>1</v>
      </c>
      <c r="AU600" s="37">
        <f t="shared" si="107"/>
        <v>1</v>
      </c>
      <c r="AV600" s="33">
        <f t="shared" si="108"/>
        <v>1</v>
      </c>
      <c r="AW600" s="34" t="str">
        <f t="shared" si="109"/>
        <v>C3</v>
      </c>
      <c r="AY600" s="47">
        <v>3777</v>
      </c>
      <c r="AZ600" s="42">
        <v>0.38</v>
      </c>
      <c r="BA600" s="42">
        <v>1</v>
      </c>
      <c r="BB600" s="42">
        <v>1</v>
      </c>
      <c r="BC600" s="42">
        <v>1</v>
      </c>
      <c r="BD600" s="46" t="s">
        <v>118</v>
      </c>
    </row>
    <row r="601" spans="1:56" x14ac:dyDescent="0.55000000000000004">
      <c r="A601">
        <v>3778</v>
      </c>
      <c r="B601" t="s">
        <v>73</v>
      </c>
      <c r="C601">
        <v>0.13100000000000001</v>
      </c>
      <c r="D601">
        <v>0</v>
      </c>
      <c r="E601" s="6">
        <v>7.2916666666666671E-2</v>
      </c>
      <c r="F601">
        <v>4.21</v>
      </c>
      <c r="G601">
        <v>0.19</v>
      </c>
      <c r="H601">
        <v>0.3</v>
      </c>
      <c r="J601">
        <v>3778</v>
      </c>
      <c r="K601" t="s">
        <v>73</v>
      </c>
      <c r="L601">
        <v>0.47799999999999998</v>
      </c>
      <c r="M601">
        <v>0</v>
      </c>
      <c r="N601" s="6">
        <v>6.5972222222222224E-2</v>
      </c>
      <c r="O601">
        <v>5.67</v>
      </c>
      <c r="P601">
        <v>0.7</v>
      </c>
      <c r="Q601">
        <v>1</v>
      </c>
      <c r="S601">
        <v>3778</v>
      </c>
      <c r="T601" t="s">
        <v>73</v>
      </c>
      <c r="U601">
        <v>0.51300000000000001</v>
      </c>
      <c r="V601">
        <v>0</v>
      </c>
      <c r="W601" s="6">
        <v>8.6805555555555566E-2</v>
      </c>
      <c r="X601">
        <v>5.63</v>
      </c>
      <c r="Y601">
        <v>0.75</v>
      </c>
      <c r="Z601">
        <v>1</v>
      </c>
      <c r="AB601">
        <v>3778</v>
      </c>
      <c r="AC601" t="s">
        <v>73</v>
      </c>
      <c r="AD601">
        <v>0.52400000000000002</v>
      </c>
      <c r="AE601">
        <v>0</v>
      </c>
      <c r="AF601" s="6">
        <v>6.5277777777777782E-2</v>
      </c>
      <c r="AG601">
        <v>5.64</v>
      </c>
      <c r="AH601">
        <v>0.76</v>
      </c>
      <c r="AI601">
        <v>1</v>
      </c>
      <c r="AK601" s="35">
        <f t="shared" si="99"/>
        <v>3778</v>
      </c>
      <c r="AL601" s="32">
        <f t="shared" si="100"/>
        <v>0.3</v>
      </c>
      <c r="AM601" s="37">
        <f t="shared" si="101"/>
        <v>1</v>
      </c>
      <c r="AN601" s="37">
        <f t="shared" si="102"/>
        <v>1</v>
      </c>
      <c r="AO601" s="33">
        <f t="shared" si="103"/>
        <v>1</v>
      </c>
      <c r="AP601" s="36"/>
      <c r="AR601" s="31">
        <f t="shared" si="104"/>
        <v>3778</v>
      </c>
      <c r="AS601" s="32">
        <f t="shared" si="105"/>
        <v>0.3</v>
      </c>
      <c r="AT601" s="37">
        <f t="shared" si="106"/>
        <v>1</v>
      </c>
      <c r="AU601" s="37">
        <f t="shared" si="107"/>
        <v>1</v>
      </c>
      <c r="AV601" s="33">
        <f t="shared" si="108"/>
        <v>1</v>
      </c>
      <c r="AW601" s="34" t="str">
        <f t="shared" si="109"/>
        <v>C3</v>
      </c>
      <c r="AY601" s="47">
        <v>3778</v>
      </c>
      <c r="AZ601" s="42">
        <v>0.32</v>
      </c>
      <c r="BA601" s="42">
        <v>1</v>
      </c>
      <c r="BB601" s="42">
        <v>1</v>
      </c>
      <c r="BC601" s="42">
        <v>1</v>
      </c>
      <c r="BD601" s="46" t="s">
        <v>118</v>
      </c>
    </row>
    <row r="602" spans="1:56" x14ac:dyDescent="0.55000000000000004">
      <c r="A602">
        <v>3779</v>
      </c>
      <c r="B602" t="s">
        <v>73</v>
      </c>
      <c r="C602">
        <v>0.13700000000000001</v>
      </c>
      <c r="D602">
        <v>0</v>
      </c>
      <c r="E602" s="6">
        <v>7.3611111111111113E-2</v>
      </c>
      <c r="F602">
        <v>3.04</v>
      </c>
      <c r="G602">
        <v>0.32</v>
      </c>
      <c r="H602">
        <v>0.39</v>
      </c>
      <c r="J602">
        <v>3779</v>
      </c>
      <c r="K602" t="s">
        <v>73</v>
      </c>
      <c r="L602">
        <v>0.42299999999999999</v>
      </c>
      <c r="M602">
        <v>0</v>
      </c>
      <c r="N602" s="6">
        <v>6.458333333333334E-2</v>
      </c>
      <c r="O602">
        <v>3.88</v>
      </c>
      <c r="P602">
        <v>0.98</v>
      </c>
      <c r="Q602">
        <v>1</v>
      </c>
      <c r="S602">
        <v>3779</v>
      </c>
      <c r="T602" t="s">
        <v>73</v>
      </c>
      <c r="U602">
        <v>0.41</v>
      </c>
      <c r="V602">
        <v>0</v>
      </c>
      <c r="W602" s="6">
        <v>9.0277777777777776E-2</v>
      </c>
      <c r="X602">
        <v>3.87</v>
      </c>
      <c r="Y602">
        <v>0.95</v>
      </c>
      <c r="Z602">
        <v>1</v>
      </c>
      <c r="AB602">
        <v>3779</v>
      </c>
      <c r="AC602" t="s">
        <v>73</v>
      </c>
      <c r="AD602">
        <v>0.45400000000000001</v>
      </c>
      <c r="AE602">
        <v>0</v>
      </c>
      <c r="AF602" s="6">
        <v>6.1805555555555558E-2</v>
      </c>
      <c r="AG602">
        <v>3.85</v>
      </c>
      <c r="AH602">
        <v>1.06</v>
      </c>
      <c r="AI602">
        <v>1</v>
      </c>
      <c r="AK602" s="35">
        <f t="shared" si="99"/>
        <v>3779</v>
      </c>
      <c r="AL602" s="32">
        <f t="shared" si="100"/>
        <v>0.39</v>
      </c>
      <c r="AM602" s="37">
        <f t="shared" si="101"/>
        <v>1</v>
      </c>
      <c r="AN602" s="37">
        <f t="shared" si="102"/>
        <v>1</v>
      </c>
      <c r="AO602" s="33">
        <f t="shared" si="103"/>
        <v>1</v>
      </c>
      <c r="AP602" s="36"/>
      <c r="AR602" s="31">
        <f t="shared" si="104"/>
        <v>3779</v>
      </c>
      <c r="AS602" s="32">
        <f t="shared" si="105"/>
        <v>0.39</v>
      </c>
      <c r="AT602" s="37">
        <f t="shared" si="106"/>
        <v>1</v>
      </c>
      <c r="AU602" s="37">
        <f t="shared" si="107"/>
        <v>1</v>
      </c>
      <c r="AV602" s="33">
        <f t="shared" si="108"/>
        <v>1</v>
      </c>
      <c r="AW602" s="34" t="str">
        <f t="shared" si="109"/>
        <v>C3</v>
      </c>
      <c r="AY602" s="47">
        <v>3779</v>
      </c>
      <c r="AZ602" s="42">
        <v>0.42</v>
      </c>
      <c r="BA602" s="42">
        <v>1</v>
      </c>
      <c r="BB602" s="42">
        <v>1</v>
      </c>
      <c r="BC602" s="42">
        <v>1</v>
      </c>
      <c r="BD602" s="46" t="s">
        <v>118</v>
      </c>
    </row>
    <row r="603" spans="1:56" x14ac:dyDescent="0.55000000000000004">
      <c r="A603">
        <v>3780</v>
      </c>
      <c r="B603" t="s">
        <v>73</v>
      </c>
      <c r="C603">
        <v>0.123</v>
      </c>
      <c r="D603">
        <v>0</v>
      </c>
      <c r="E603" s="6">
        <v>8.0555555555555561E-2</v>
      </c>
      <c r="F603">
        <v>1.44</v>
      </c>
      <c r="G603">
        <v>0.77</v>
      </c>
      <c r="H603">
        <v>0.65</v>
      </c>
      <c r="J603">
        <v>3780</v>
      </c>
      <c r="K603" t="s">
        <v>73</v>
      </c>
      <c r="L603">
        <v>0.28999999999999998</v>
      </c>
      <c r="M603">
        <v>0</v>
      </c>
      <c r="N603" s="6">
        <v>6.7361111111111108E-2</v>
      </c>
      <c r="O603">
        <v>2.31</v>
      </c>
      <c r="P603">
        <v>1.82</v>
      </c>
      <c r="Q603">
        <v>1</v>
      </c>
      <c r="S603">
        <v>3780</v>
      </c>
      <c r="T603" t="s">
        <v>73</v>
      </c>
      <c r="U603">
        <v>0.29099999999999998</v>
      </c>
      <c r="V603">
        <v>0</v>
      </c>
      <c r="W603" s="6">
        <v>9.375E-2</v>
      </c>
      <c r="X603">
        <v>2.31</v>
      </c>
      <c r="Y603">
        <v>1.82</v>
      </c>
      <c r="Z603">
        <v>1</v>
      </c>
      <c r="AB603">
        <v>3780</v>
      </c>
      <c r="AC603" t="s">
        <v>73</v>
      </c>
      <c r="AD603">
        <v>0.34399999999999997</v>
      </c>
      <c r="AE603">
        <v>0</v>
      </c>
      <c r="AF603" s="6">
        <v>6.1805555555555558E-2</v>
      </c>
      <c r="AG603">
        <v>2.74</v>
      </c>
      <c r="AH603">
        <v>2.16</v>
      </c>
      <c r="AI603">
        <v>1</v>
      </c>
      <c r="AK603" s="35">
        <f t="shared" si="99"/>
        <v>3780</v>
      </c>
      <c r="AL603" s="32">
        <f t="shared" si="100"/>
        <v>0.65</v>
      </c>
      <c r="AM603" s="37">
        <f t="shared" si="101"/>
        <v>1</v>
      </c>
      <c r="AN603" s="37">
        <f t="shared" si="102"/>
        <v>1</v>
      </c>
      <c r="AO603" s="33">
        <f t="shared" si="103"/>
        <v>1</v>
      </c>
      <c r="AP603" s="36"/>
      <c r="AR603" s="31">
        <f t="shared" si="104"/>
        <v>3780</v>
      </c>
      <c r="AS603" s="32">
        <f t="shared" si="105"/>
        <v>0.65</v>
      </c>
      <c r="AT603" s="37">
        <f t="shared" si="106"/>
        <v>1</v>
      </c>
      <c r="AU603" s="37">
        <f t="shared" si="107"/>
        <v>1</v>
      </c>
      <c r="AV603" s="33">
        <f t="shared" si="108"/>
        <v>1</v>
      </c>
      <c r="AW603" s="34" t="str">
        <f t="shared" si="109"/>
        <v>C3</v>
      </c>
      <c r="AY603" s="47">
        <v>3780</v>
      </c>
      <c r="AZ603" s="42">
        <v>0.68</v>
      </c>
      <c r="BA603" s="42">
        <v>1</v>
      </c>
      <c r="BB603" s="42">
        <v>1</v>
      </c>
      <c r="BC603" s="42">
        <v>1</v>
      </c>
      <c r="BD603" s="46" t="s">
        <v>118</v>
      </c>
    </row>
    <row r="604" spans="1:56" x14ac:dyDescent="0.55000000000000004">
      <c r="A604">
        <v>3781</v>
      </c>
      <c r="B604" t="s">
        <v>73</v>
      </c>
      <c r="C604">
        <v>5.0999999999999997E-2</v>
      </c>
      <c r="D604">
        <v>0</v>
      </c>
      <c r="E604" s="6">
        <v>7.3611111111111113E-2</v>
      </c>
      <c r="F604">
        <v>3.85</v>
      </c>
      <c r="G604">
        <v>0.06</v>
      </c>
      <c r="H604">
        <v>0.16</v>
      </c>
      <c r="J604">
        <v>3781</v>
      </c>
      <c r="K604" t="s">
        <v>73</v>
      </c>
      <c r="L604">
        <v>0.18</v>
      </c>
      <c r="M604">
        <v>0</v>
      </c>
      <c r="N604" s="6">
        <v>6.5972222222222224E-2</v>
      </c>
      <c r="O604">
        <v>5.54</v>
      </c>
      <c r="P604">
        <v>0.2</v>
      </c>
      <c r="Q604">
        <v>0.32</v>
      </c>
      <c r="S604">
        <v>3781</v>
      </c>
      <c r="T604" t="s">
        <v>73</v>
      </c>
      <c r="U604">
        <v>0.26600000000000001</v>
      </c>
      <c r="V604">
        <v>0</v>
      </c>
      <c r="W604" s="6">
        <v>8.6805555555555566E-2</v>
      </c>
      <c r="X604">
        <v>5.52</v>
      </c>
      <c r="Y604">
        <v>0.3</v>
      </c>
      <c r="Z604">
        <v>0.93</v>
      </c>
      <c r="AB604">
        <v>3781</v>
      </c>
      <c r="AC604" t="s">
        <v>73</v>
      </c>
      <c r="AD604">
        <v>0.41799999999999998</v>
      </c>
      <c r="AE604">
        <v>0</v>
      </c>
      <c r="AF604" s="6">
        <v>6.5972222222222224E-2</v>
      </c>
      <c r="AG604">
        <v>6.37</v>
      </c>
      <c r="AH604">
        <v>0.47</v>
      </c>
      <c r="AI604">
        <v>1</v>
      </c>
      <c r="AK604" s="35">
        <f t="shared" si="99"/>
        <v>3781</v>
      </c>
      <c r="AL604" s="32">
        <f t="shared" si="100"/>
        <v>0.16</v>
      </c>
      <c r="AM604" s="37">
        <f t="shared" si="101"/>
        <v>0.32</v>
      </c>
      <c r="AN604" s="37">
        <f t="shared" si="102"/>
        <v>0.93</v>
      </c>
      <c r="AO604" s="33">
        <f t="shared" si="103"/>
        <v>1</v>
      </c>
      <c r="AP604" s="36"/>
      <c r="AR604" s="31">
        <f t="shared" si="104"/>
        <v>3781</v>
      </c>
      <c r="AS604" s="32">
        <f t="shared" si="105"/>
        <v>0.16</v>
      </c>
      <c r="AT604" s="37">
        <f t="shared" si="106"/>
        <v>0.32</v>
      </c>
      <c r="AU604" s="37">
        <f t="shared" si="107"/>
        <v>0.93</v>
      </c>
      <c r="AV604" s="33">
        <f t="shared" si="108"/>
        <v>1</v>
      </c>
      <c r="AW604" s="34" t="str">
        <f t="shared" si="109"/>
        <v>C3</v>
      </c>
      <c r="AY604" s="47">
        <v>3781</v>
      </c>
      <c r="AZ604" s="42">
        <v>0.17</v>
      </c>
      <c r="BA604" s="42">
        <v>0.78</v>
      </c>
      <c r="BB604" s="42">
        <v>1</v>
      </c>
      <c r="BC604" s="42">
        <v>1</v>
      </c>
      <c r="BD604" s="46" t="s">
        <v>118</v>
      </c>
    </row>
    <row r="605" spans="1:56" x14ac:dyDescent="0.55000000000000004">
      <c r="A605">
        <v>3782</v>
      </c>
      <c r="B605" t="s">
        <v>73</v>
      </c>
      <c r="C605">
        <v>2.4E-2</v>
      </c>
      <c r="D605">
        <v>0</v>
      </c>
      <c r="E605" s="6">
        <v>7.6388888888888895E-2</v>
      </c>
      <c r="F605">
        <v>1.7</v>
      </c>
      <c r="G605">
        <v>0.14000000000000001</v>
      </c>
      <c r="H605">
        <v>0.25</v>
      </c>
      <c r="J605">
        <v>3782</v>
      </c>
      <c r="K605" t="s">
        <v>73</v>
      </c>
      <c r="L605">
        <v>0.08</v>
      </c>
      <c r="M605">
        <v>0</v>
      </c>
      <c r="N605" s="6">
        <v>6.6666666666666666E-2</v>
      </c>
      <c r="O605">
        <v>2.39</v>
      </c>
      <c r="P605">
        <v>0.47</v>
      </c>
      <c r="Q605">
        <v>0.48</v>
      </c>
      <c r="S605">
        <v>3782</v>
      </c>
      <c r="T605" t="s">
        <v>73</v>
      </c>
      <c r="U605">
        <v>0.129</v>
      </c>
      <c r="V605">
        <v>0</v>
      </c>
      <c r="W605" s="6">
        <v>8.6805555555555566E-2</v>
      </c>
      <c r="X605">
        <v>2.67</v>
      </c>
      <c r="Y605">
        <v>0.75</v>
      </c>
      <c r="Z605">
        <v>0.65</v>
      </c>
      <c r="AB605">
        <v>3782</v>
      </c>
      <c r="AC605" t="s">
        <v>73</v>
      </c>
      <c r="AD605">
        <v>0.152</v>
      </c>
      <c r="AE605">
        <v>0</v>
      </c>
      <c r="AF605" s="6">
        <v>6.25E-2</v>
      </c>
      <c r="AG605">
        <v>2.73</v>
      </c>
      <c r="AH605">
        <v>0.89</v>
      </c>
      <c r="AI605">
        <v>1</v>
      </c>
      <c r="AK605" s="35">
        <f t="shared" ref="AK605:AK632" si="110">AB605</f>
        <v>3782</v>
      </c>
      <c r="AL605" s="32">
        <f t="shared" ref="AL605:AL632" si="111">H605</f>
        <v>0.25</v>
      </c>
      <c r="AM605" s="37">
        <f t="shared" ref="AM605:AM632" si="112">Q605</f>
        <v>0.48</v>
      </c>
      <c r="AN605" s="37">
        <f t="shared" ref="AN605:AN632" si="113">Z605</f>
        <v>0.65</v>
      </c>
      <c r="AO605" s="33">
        <f t="shared" ref="AO605:AO632" si="114">AI605</f>
        <v>1</v>
      </c>
      <c r="AP605" s="36"/>
      <c r="AR605" s="31">
        <f t="shared" si="104"/>
        <v>3782</v>
      </c>
      <c r="AS605" s="32">
        <f t="shared" si="105"/>
        <v>0.25</v>
      </c>
      <c r="AT605" s="37">
        <f t="shared" si="106"/>
        <v>0.48</v>
      </c>
      <c r="AU605" s="37">
        <f t="shared" si="107"/>
        <v>0.65</v>
      </c>
      <c r="AV605" s="33">
        <f t="shared" si="108"/>
        <v>1</v>
      </c>
      <c r="AW605" s="34" t="str">
        <f t="shared" si="109"/>
        <v>C3</v>
      </c>
      <c r="AY605" s="47">
        <v>3782</v>
      </c>
      <c r="AZ605" s="42">
        <v>0.26</v>
      </c>
      <c r="BA605" s="42">
        <v>0.55000000000000004</v>
      </c>
      <c r="BB605" s="42">
        <v>1</v>
      </c>
      <c r="BC605" s="42">
        <v>1</v>
      </c>
      <c r="BD605" s="46" t="s">
        <v>118</v>
      </c>
    </row>
    <row r="606" spans="1:56" x14ac:dyDescent="0.55000000000000004">
      <c r="A606">
        <v>3783</v>
      </c>
      <c r="B606" t="s">
        <v>73</v>
      </c>
      <c r="C606">
        <v>0.12</v>
      </c>
      <c r="D606">
        <v>0</v>
      </c>
      <c r="E606" s="6">
        <v>8.6805555555555566E-2</v>
      </c>
      <c r="F606">
        <v>3.01</v>
      </c>
      <c r="G606">
        <v>0.14000000000000001</v>
      </c>
      <c r="H606">
        <v>0.26</v>
      </c>
      <c r="J606">
        <v>3783</v>
      </c>
      <c r="K606" t="s">
        <v>73</v>
      </c>
      <c r="L606">
        <v>0.40200000000000002</v>
      </c>
      <c r="M606">
        <v>0</v>
      </c>
      <c r="N606" s="6">
        <v>6.5277777777777782E-2</v>
      </c>
      <c r="O606">
        <v>4.2</v>
      </c>
      <c r="P606">
        <v>0.48</v>
      </c>
      <c r="Q606">
        <v>0.49</v>
      </c>
      <c r="S606">
        <v>3783</v>
      </c>
      <c r="T606" t="s">
        <v>73</v>
      </c>
      <c r="U606">
        <v>0.41299999999999998</v>
      </c>
      <c r="V606">
        <v>0</v>
      </c>
      <c r="W606" s="6">
        <v>8.6805555555555566E-2</v>
      </c>
      <c r="X606">
        <v>4.2300000000000004</v>
      </c>
      <c r="Y606">
        <v>0.5</v>
      </c>
      <c r="Z606">
        <v>0.5</v>
      </c>
      <c r="AB606">
        <v>3783</v>
      </c>
      <c r="AC606" t="s">
        <v>73</v>
      </c>
      <c r="AD606">
        <v>0.46600000000000003</v>
      </c>
      <c r="AE606">
        <v>0</v>
      </c>
      <c r="AF606" s="6">
        <v>6.25E-2</v>
      </c>
      <c r="AG606">
        <v>4.3499999999999996</v>
      </c>
      <c r="AH606">
        <v>0.56000000000000005</v>
      </c>
      <c r="AI606">
        <v>0.54</v>
      </c>
      <c r="AK606" s="35">
        <f t="shared" si="110"/>
        <v>3783</v>
      </c>
      <c r="AL606" s="32">
        <f t="shared" si="111"/>
        <v>0.26</v>
      </c>
      <c r="AM606" s="37">
        <f t="shared" si="112"/>
        <v>0.49</v>
      </c>
      <c r="AN606" s="37">
        <f t="shared" si="113"/>
        <v>0.5</v>
      </c>
      <c r="AO606" s="33">
        <f t="shared" si="114"/>
        <v>0.54</v>
      </c>
      <c r="AP606" s="36"/>
      <c r="AR606" s="31">
        <f t="shared" si="104"/>
        <v>3783</v>
      </c>
      <c r="AS606" s="32">
        <f t="shared" si="105"/>
        <v>0.26</v>
      </c>
      <c r="AT606" s="37">
        <f t="shared" si="106"/>
        <v>0.49</v>
      </c>
      <c r="AU606" s="37">
        <f t="shared" si="107"/>
        <v>0.5</v>
      </c>
      <c r="AV606" s="33">
        <f t="shared" si="108"/>
        <v>0.54</v>
      </c>
      <c r="AW606" s="34" t="str">
        <f t="shared" si="109"/>
        <v>C2</v>
      </c>
      <c r="AY606" s="47">
        <v>3783</v>
      </c>
      <c r="AZ606" s="42">
        <v>0.26</v>
      </c>
      <c r="BA606" s="42">
        <v>0.51</v>
      </c>
      <c r="BB606" s="42">
        <v>0.53</v>
      </c>
      <c r="BC606" s="42">
        <v>0.54</v>
      </c>
      <c r="BD606" s="46" t="s">
        <v>116</v>
      </c>
    </row>
    <row r="607" spans="1:56" x14ac:dyDescent="0.55000000000000004">
      <c r="A607">
        <v>3784</v>
      </c>
      <c r="B607" t="s">
        <v>73</v>
      </c>
      <c r="C607">
        <v>1.2E-2</v>
      </c>
      <c r="D607">
        <v>0</v>
      </c>
      <c r="E607" s="6">
        <v>6.5972222222222224E-2</v>
      </c>
      <c r="F607">
        <v>2.97</v>
      </c>
      <c r="G607">
        <v>0.31</v>
      </c>
      <c r="H607">
        <v>0.38</v>
      </c>
      <c r="J607">
        <v>3784</v>
      </c>
      <c r="K607" t="s">
        <v>73</v>
      </c>
      <c r="L607">
        <v>3.9E-2</v>
      </c>
      <c r="M607">
        <v>0</v>
      </c>
      <c r="N607" s="6">
        <v>6.5277777777777782E-2</v>
      </c>
      <c r="O607">
        <v>3.84</v>
      </c>
      <c r="P607">
        <v>1.02</v>
      </c>
      <c r="Q607">
        <v>1</v>
      </c>
      <c r="S607">
        <v>3784</v>
      </c>
      <c r="T607" t="s">
        <v>73</v>
      </c>
      <c r="U607">
        <v>3.4000000000000002E-2</v>
      </c>
      <c r="V607">
        <v>0</v>
      </c>
      <c r="W607" s="6">
        <v>8.6805555555555566E-2</v>
      </c>
      <c r="X607">
        <v>3.44</v>
      </c>
      <c r="Y607">
        <v>0.9</v>
      </c>
      <c r="Z607">
        <v>0.9</v>
      </c>
      <c r="AB607">
        <v>3784</v>
      </c>
      <c r="AC607" t="s">
        <v>73</v>
      </c>
      <c r="AD607">
        <v>4.2999999999999997E-2</v>
      </c>
      <c r="AE607">
        <v>0</v>
      </c>
      <c r="AF607" s="6">
        <v>6.1111111111111116E-2</v>
      </c>
      <c r="AG607">
        <v>3.79</v>
      </c>
      <c r="AH607">
        <v>1.1200000000000001</v>
      </c>
      <c r="AI607">
        <v>1</v>
      </c>
      <c r="AK607" s="35">
        <f t="shared" si="110"/>
        <v>3784</v>
      </c>
      <c r="AL607" s="32">
        <f t="shared" si="111"/>
        <v>0.38</v>
      </c>
      <c r="AM607" s="37">
        <f t="shared" si="112"/>
        <v>1</v>
      </c>
      <c r="AN607" s="37">
        <f t="shared" si="113"/>
        <v>0.9</v>
      </c>
      <c r="AO607" s="33">
        <f t="shared" si="114"/>
        <v>1</v>
      </c>
      <c r="AP607" s="36"/>
      <c r="AR607" s="31">
        <f t="shared" si="104"/>
        <v>3784</v>
      </c>
      <c r="AS607" s="32">
        <f t="shared" si="105"/>
        <v>0.38</v>
      </c>
      <c r="AT607" s="37">
        <f t="shared" si="106"/>
        <v>1</v>
      </c>
      <c r="AU607" s="37">
        <f t="shared" si="107"/>
        <v>0.9</v>
      </c>
      <c r="AV607" s="33">
        <f t="shared" si="108"/>
        <v>1</v>
      </c>
      <c r="AW607" s="34" t="str">
        <f t="shared" si="109"/>
        <v>C3</v>
      </c>
      <c r="AY607" s="47">
        <v>3784</v>
      </c>
      <c r="AZ607" s="42">
        <v>0.46</v>
      </c>
      <c r="BA607" s="42">
        <v>1</v>
      </c>
      <c r="BB607" s="42">
        <v>1</v>
      </c>
      <c r="BC607" s="42">
        <v>1</v>
      </c>
      <c r="BD607" s="46" t="s">
        <v>118</v>
      </c>
    </row>
    <row r="608" spans="1:56" x14ac:dyDescent="0.55000000000000004">
      <c r="A608">
        <v>3785</v>
      </c>
      <c r="B608" t="s">
        <v>73</v>
      </c>
      <c r="C608">
        <v>7.0000000000000001E-3</v>
      </c>
      <c r="D608">
        <v>0</v>
      </c>
      <c r="E608" s="6">
        <v>8.6805555555555566E-2</v>
      </c>
      <c r="F608">
        <v>1.53</v>
      </c>
      <c r="G608">
        <v>0.02</v>
      </c>
      <c r="H608">
        <v>0.12</v>
      </c>
      <c r="J608">
        <v>3785</v>
      </c>
      <c r="K608" t="s">
        <v>73</v>
      </c>
      <c r="L608">
        <v>3.3000000000000002E-2</v>
      </c>
      <c r="M608">
        <v>0</v>
      </c>
      <c r="N608" s="6">
        <v>7.2916666666666671E-2</v>
      </c>
      <c r="O608">
        <v>2.4300000000000002</v>
      </c>
      <c r="P608">
        <v>0.11</v>
      </c>
      <c r="Q608">
        <v>0.25</v>
      </c>
      <c r="S608">
        <v>3785</v>
      </c>
      <c r="T608" t="s">
        <v>73</v>
      </c>
      <c r="U608">
        <v>8.1000000000000003E-2</v>
      </c>
      <c r="V608">
        <v>0</v>
      </c>
      <c r="W608" s="6">
        <v>8.6805555555555566E-2</v>
      </c>
      <c r="X608">
        <v>3.19</v>
      </c>
      <c r="Y608">
        <v>0.28000000000000003</v>
      </c>
      <c r="Z608">
        <v>0.39</v>
      </c>
      <c r="AB608">
        <v>3785</v>
      </c>
      <c r="AC608" t="s">
        <v>73</v>
      </c>
      <c r="AD608">
        <v>9.9000000000000005E-2</v>
      </c>
      <c r="AE608">
        <v>0</v>
      </c>
      <c r="AF608" s="6">
        <v>6.5972222222222224E-2</v>
      </c>
      <c r="AG608">
        <v>3.29</v>
      </c>
      <c r="AH608">
        <v>0.34</v>
      </c>
      <c r="AI608">
        <v>0.44</v>
      </c>
      <c r="AK608" s="35">
        <f t="shared" si="110"/>
        <v>3785</v>
      </c>
      <c r="AL608" s="32">
        <f t="shared" si="111"/>
        <v>0.12</v>
      </c>
      <c r="AM608" s="37">
        <f t="shared" si="112"/>
        <v>0.25</v>
      </c>
      <c r="AN608" s="37">
        <f t="shared" si="113"/>
        <v>0.39</v>
      </c>
      <c r="AO608" s="33">
        <f t="shared" si="114"/>
        <v>0.44</v>
      </c>
      <c r="AP608" s="36"/>
      <c r="AR608" s="31">
        <f t="shared" si="104"/>
        <v>3785</v>
      </c>
      <c r="AS608" s="32">
        <f t="shared" si="105"/>
        <v>0.12</v>
      </c>
      <c r="AT608" s="37">
        <f t="shared" si="106"/>
        <v>0.25</v>
      </c>
      <c r="AU608" s="37">
        <f t="shared" si="107"/>
        <v>0.39</v>
      </c>
      <c r="AV608" s="33">
        <f t="shared" si="108"/>
        <v>0.44</v>
      </c>
      <c r="AW608" s="34" t="str">
        <f t="shared" si="109"/>
        <v>C2</v>
      </c>
      <c r="AY608" s="47">
        <v>3785</v>
      </c>
      <c r="AZ608" s="42">
        <v>0.12</v>
      </c>
      <c r="BA608" s="42">
        <v>0.27</v>
      </c>
      <c r="BB608" s="42">
        <v>0.44</v>
      </c>
      <c r="BC608" s="42">
        <v>0.52</v>
      </c>
      <c r="BD608" s="46" t="s">
        <v>116</v>
      </c>
    </row>
    <row r="609" spans="1:56" x14ac:dyDescent="0.55000000000000004">
      <c r="A609">
        <v>3786</v>
      </c>
      <c r="B609" t="s">
        <v>73</v>
      </c>
      <c r="C609">
        <v>1.7999999999999999E-2</v>
      </c>
      <c r="D609">
        <v>0</v>
      </c>
      <c r="E609" s="6">
        <v>8.6805555555555566E-2</v>
      </c>
      <c r="F609">
        <v>2.81</v>
      </c>
      <c r="G609">
        <v>0.02</v>
      </c>
      <c r="H609">
        <v>0.1</v>
      </c>
      <c r="J609">
        <v>3786</v>
      </c>
      <c r="K609" t="s">
        <v>73</v>
      </c>
      <c r="L609">
        <v>8.1000000000000003E-2</v>
      </c>
      <c r="M609">
        <v>0</v>
      </c>
      <c r="N609" s="6">
        <v>7.2916666666666671E-2</v>
      </c>
      <c r="O609">
        <v>4.3899999999999997</v>
      </c>
      <c r="P609">
        <v>0.09</v>
      </c>
      <c r="Q609">
        <v>0.2</v>
      </c>
      <c r="S609">
        <v>3786</v>
      </c>
      <c r="T609" t="s">
        <v>73</v>
      </c>
      <c r="U609">
        <v>0.20699999999999999</v>
      </c>
      <c r="V609">
        <v>0</v>
      </c>
      <c r="W609" s="6">
        <v>8.6805555555555566E-2</v>
      </c>
      <c r="X609">
        <v>5.74</v>
      </c>
      <c r="Y609">
        <v>0.23</v>
      </c>
      <c r="Z609">
        <v>0.33</v>
      </c>
      <c r="AB609">
        <v>3786</v>
      </c>
      <c r="AC609" t="s">
        <v>73</v>
      </c>
      <c r="AD609">
        <v>0.23699999999999999</v>
      </c>
      <c r="AE609">
        <v>0</v>
      </c>
      <c r="AF609" s="6">
        <v>6.5972222222222224E-2</v>
      </c>
      <c r="AG609">
        <v>5.96</v>
      </c>
      <c r="AH609">
        <v>0.27</v>
      </c>
      <c r="AI609">
        <v>0.35</v>
      </c>
      <c r="AK609" s="35">
        <f t="shared" si="110"/>
        <v>3786</v>
      </c>
      <c r="AL609" s="32">
        <f t="shared" si="111"/>
        <v>0.1</v>
      </c>
      <c r="AM609" s="37">
        <f t="shared" si="112"/>
        <v>0.2</v>
      </c>
      <c r="AN609" s="37">
        <f t="shared" si="113"/>
        <v>0.33</v>
      </c>
      <c r="AO609" s="33">
        <f t="shared" si="114"/>
        <v>0.35</v>
      </c>
      <c r="AP609" s="36"/>
      <c r="AR609" s="31">
        <f t="shared" si="104"/>
        <v>3786</v>
      </c>
      <c r="AS609" s="32">
        <f t="shared" si="105"/>
        <v>0.1</v>
      </c>
      <c r="AT609" s="37">
        <f t="shared" si="106"/>
        <v>0.2</v>
      </c>
      <c r="AU609" s="37">
        <f t="shared" si="107"/>
        <v>0.33</v>
      </c>
      <c r="AV609" s="33">
        <f t="shared" si="108"/>
        <v>0.35</v>
      </c>
      <c r="AW609" s="34" t="str">
        <f t="shared" si="109"/>
        <v>C1</v>
      </c>
      <c r="AY609" s="47">
        <v>3786</v>
      </c>
      <c r="AZ609" s="42">
        <v>0.1</v>
      </c>
      <c r="BA609" s="42">
        <v>0.22</v>
      </c>
      <c r="BB609" s="42">
        <v>0.35</v>
      </c>
      <c r="BC609" s="42">
        <v>0.4</v>
      </c>
      <c r="BD609" s="46" t="s">
        <v>117</v>
      </c>
    </row>
    <row r="610" spans="1:56" x14ac:dyDescent="0.55000000000000004">
      <c r="A610">
        <v>3787</v>
      </c>
      <c r="B610" t="s">
        <v>73</v>
      </c>
      <c r="C610">
        <v>4.8000000000000001E-2</v>
      </c>
      <c r="D610">
        <v>0</v>
      </c>
      <c r="E610" s="6">
        <v>7.6388888888888895E-2</v>
      </c>
      <c r="F610">
        <v>4.16</v>
      </c>
      <c r="G610">
        <v>0.02</v>
      </c>
      <c r="H610">
        <v>0.11</v>
      </c>
      <c r="J610">
        <v>3787</v>
      </c>
      <c r="K610" t="s">
        <v>73</v>
      </c>
      <c r="L610">
        <v>0.17799999999999999</v>
      </c>
      <c r="M610">
        <v>0</v>
      </c>
      <c r="N610" s="6">
        <v>6.5972222222222224E-2</v>
      </c>
      <c r="O610">
        <v>6.16</v>
      </c>
      <c r="P610">
        <v>0.09</v>
      </c>
      <c r="Q610">
        <v>0.2</v>
      </c>
      <c r="S610">
        <v>3787</v>
      </c>
      <c r="T610" t="s">
        <v>73</v>
      </c>
      <c r="U610">
        <v>0.27400000000000002</v>
      </c>
      <c r="V610">
        <v>0</v>
      </c>
      <c r="W610" s="6">
        <v>8.6805555555555566E-2</v>
      </c>
      <c r="X610">
        <v>6.98</v>
      </c>
      <c r="Y610">
        <v>0.14000000000000001</v>
      </c>
      <c r="Z610">
        <v>0.25</v>
      </c>
      <c r="AB610">
        <v>3787</v>
      </c>
      <c r="AC610" t="s">
        <v>73</v>
      </c>
      <c r="AD610">
        <v>0.433</v>
      </c>
      <c r="AE610">
        <v>0</v>
      </c>
      <c r="AF610" s="6">
        <v>6.5972222222222224E-2</v>
      </c>
      <c r="AG610">
        <v>7.95</v>
      </c>
      <c r="AH610">
        <v>0.22</v>
      </c>
      <c r="AI610">
        <v>0.32</v>
      </c>
      <c r="AK610" s="35">
        <f t="shared" si="110"/>
        <v>3787</v>
      </c>
      <c r="AL610" s="32">
        <f t="shared" si="111"/>
        <v>0.11</v>
      </c>
      <c r="AM610" s="37">
        <f t="shared" si="112"/>
        <v>0.2</v>
      </c>
      <c r="AN610" s="37">
        <f t="shared" si="113"/>
        <v>0.25</v>
      </c>
      <c r="AO610" s="33">
        <f t="shared" si="114"/>
        <v>0.32</v>
      </c>
      <c r="AP610" s="36"/>
      <c r="AR610" s="31">
        <f t="shared" si="104"/>
        <v>3787</v>
      </c>
      <c r="AS610" s="32">
        <f t="shared" si="105"/>
        <v>0.11</v>
      </c>
      <c r="AT610" s="37">
        <f t="shared" si="106"/>
        <v>0.2</v>
      </c>
      <c r="AU610" s="37">
        <f t="shared" si="107"/>
        <v>0.25</v>
      </c>
      <c r="AV610" s="33">
        <f t="shared" si="108"/>
        <v>0.32</v>
      </c>
      <c r="AW610" s="34" t="str">
        <f t="shared" si="109"/>
        <v>C1</v>
      </c>
      <c r="AY610" s="47">
        <v>3787</v>
      </c>
      <c r="AZ610" s="42">
        <v>0.11</v>
      </c>
      <c r="BA610" s="42">
        <v>0.23</v>
      </c>
      <c r="BB610" s="42">
        <v>0.33</v>
      </c>
      <c r="BC610" s="42">
        <v>0.37</v>
      </c>
      <c r="BD610" s="46" t="s">
        <v>117</v>
      </c>
    </row>
    <row r="611" spans="1:56" x14ac:dyDescent="0.55000000000000004">
      <c r="A611">
        <v>3788</v>
      </c>
      <c r="B611" t="s">
        <v>73</v>
      </c>
      <c r="C611">
        <v>1.6E-2</v>
      </c>
      <c r="D611">
        <v>0</v>
      </c>
      <c r="E611" s="6">
        <v>7.6388888888888895E-2</v>
      </c>
      <c r="F611">
        <v>2.73</v>
      </c>
      <c r="G611">
        <v>7.0000000000000007E-2</v>
      </c>
      <c r="H611">
        <v>0.18</v>
      </c>
      <c r="J611">
        <v>3788</v>
      </c>
      <c r="K611" t="s">
        <v>73</v>
      </c>
      <c r="L611">
        <v>0.06</v>
      </c>
      <c r="M611">
        <v>0</v>
      </c>
      <c r="N611" s="6">
        <v>6.5972222222222224E-2</v>
      </c>
      <c r="O611">
        <v>3.79</v>
      </c>
      <c r="P611">
        <v>0.26</v>
      </c>
      <c r="Q611">
        <v>0.36</v>
      </c>
      <c r="S611">
        <v>3788</v>
      </c>
      <c r="T611" t="s">
        <v>73</v>
      </c>
      <c r="U611">
        <v>7.1999999999999995E-2</v>
      </c>
      <c r="V611">
        <v>0</v>
      </c>
      <c r="W611" s="6">
        <v>8.6805555555555566E-2</v>
      </c>
      <c r="X611">
        <v>3.98</v>
      </c>
      <c r="Y611">
        <v>0.31</v>
      </c>
      <c r="Z611">
        <v>0.4</v>
      </c>
      <c r="AB611">
        <v>3788</v>
      </c>
      <c r="AC611" t="s">
        <v>73</v>
      </c>
      <c r="AD611">
        <v>0.09</v>
      </c>
      <c r="AE611">
        <v>0</v>
      </c>
      <c r="AF611" s="6">
        <v>6.25E-2</v>
      </c>
      <c r="AG611">
        <v>4</v>
      </c>
      <c r="AH611">
        <v>0.39</v>
      </c>
      <c r="AI611">
        <v>0.47</v>
      </c>
      <c r="AK611" s="35">
        <f t="shared" si="110"/>
        <v>3788</v>
      </c>
      <c r="AL611" s="32">
        <f t="shared" si="111"/>
        <v>0.18</v>
      </c>
      <c r="AM611" s="37">
        <f t="shared" si="112"/>
        <v>0.36</v>
      </c>
      <c r="AN611" s="37">
        <f t="shared" si="113"/>
        <v>0.4</v>
      </c>
      <c r="AO611" s="33">
        <f t="shared" si="114"/>
        <v>0.47</v>
      </c>
      <c r="AP611" s="36"/>
      <c r="AR611" s="31">
        <f t="shared" si="104"/>
        <v>3788</v>
      </c>
      <c r="AS611" s="32">
        <f t="shared" si="105"/>
        <v>0.18</v>
      </c>
      <c r="AT611" s="37">
        <f t="shared" si="106"/>
        <v>0.36</v>
      </c>
      <c r="AU611" s="37">
        <f t="shared" si="107"/>
        <v>0.4</v>
      </c>
      <c r="AV611" s="33">
        <f t="shared" si="108"/>
        <v>0.47</v>
      </c>
      <c r="AW611" s="34" t="str">
        <f t="shared" si="109"/>
        <v>C2</v>
      </c>
      <c r="AY611" s="47">
        <v>3788</v>
      </c>
      <c r="AZ611" s="42">
        <v>0.19</v>
      </c>
      <c r="BA611" s="42">
        <v>0.41</v>
      </c>
      <c r="BB611" s="42">
        <v>0.48</v>
      </c>
      <c r="BC611" s="42">
        <v>0.51</v>
      </c>
      <c r="BD611" s="46" t="s">
        <v>116</v>
      </c>
    </row>
    <row r="612" spans="1:56" x14ac:dyDescent="0.55000000000000004">
      <c r="A612">
        <v>3789</v>
      </c>
      <c r="B612" t="s">
        <v>73</v>
      </c>
      <c r="C612">
        <v>1.4999999999999999E-2</v>
      </c>
      <c r="D612">
        <v>0</v>
      </c>
      <c r="E612" s="6">
        <v>8.6805555555555566E-2</v>
      </c>
      <c r="F612">
        <v>2.94</v>
      </c>
      <c r="G612">
        <v>0.03</v>
      </c>
      <c r="H612">
        <v>0.12</v>
      </c>
      <c r="J612">
        <v>3789</v>
      </c>
      <c r="K612" t="s">
        <v>73</v>
      </c>
      <c r="L612">
        <v>5.7000000000000002E-2</v>
      </c>
      <c r="M612">
        <v>0</v>
      </c>
      <c r="N612" s="6">
        <v>6.9444444444444434E-2</v>
      </c>
      <c r="O612">
        <v>4.3600000000000003</v>
      </c>
      <c r="P612">
        <v>0.13</v>
      </c>
      <c r="Q612">
        <v>0.24</v>
      </c>
      <c r="S612">
        <v>3789</v>
      </c>
      <c r="T612" t="s">
        <v>73</v>
      </c>
      <c r="U612">
        <v>0.127</v>
      </c>
      <c r="V612">
        <v>0</v>
      </c>
      <c r="W612" s="6">
        <v>8.6805555555555566E-2</v>
      </c>
      <c r="X612">
        <v>5.46</v>
      </c>
      <c r="Y612">
        <v>0.28000000000000003</v>
      </c>
      <c r="Z612">
        <v>0.36</v>
      </c>
      <c r="AB612">
        <v>3789</v>
      </c>
      <c r="AC612" t="s">
        <v>73</v>
      </c>
      <c r="AD612">
        <v>0.153</v>
      </c>
      <c r="AE612">
        <v>0</v>
      </c>
      <c r="AF612" s="6">
        <v>6.5972222222222224E-2</v>
      </c>
      <c r="AG612">
        <v>5.75</v>
      </c>
      <c r="AH612">
        <v>0.34</v>
      </c>
      <c r="AI612">
        <v>0.4</v>
      </c>
      <c r="AK612" s="35">
        <f t="shared" si="110"/>
        <v>3789</v>
      </c>
      <c r="AL612" s="32">
        <f t="shared" si="111"/>
        <v>0.12</v>
      </c>
      <c r="AM612" s="37">
        <f t="shared" si="112"/>
        <v>0.24</v>
      </c>
      <c r="AN612" s="37">
        <f t="shared" si="113"/>
        <v>0.36</v>
      </c>
      <c r="AO612" s="33">
        <f t="shared" si="114"/>
        <v>0.4</v>
      </c>
      <c r="AP612" s="36"/>
      <c r="AR612" s="31">
        <f t="shared" si="104"/>
        <v>3789</v>
      </c>
      <c r="AS612" s="32">
        <f t="shared" si="105"/>
        <v>0.12</v>
      </c>
      <c r="AT612" s="37">
        <f t="shared" si="106"/>
        <v>0.24</v>
      </c>
      <c r="AU612" s="37">
        <f t="shared" si="107"/>
        <v>0.36</v>
      </c>
      <c r="AV612" s="33">
        <f t="shared" si="108"/>
        <v>0.4</v>
      </c>
      <c r="AW612" s="34" t="str">
        <f t="shared" si="109"/>
        <v>C2</v>
      </c>
      <c r="AY612" s="47">
        <v>3789</v>
      </c>
      <c r="AZ612" s="42">
        <v>0.13</v>
      </c>
      <c r="BA612" s="42">
        <v>0.26</v>
      </c>
      <c r="BB612" s="42">
        <v>0.4</v>
      </c>
      <c r="BC612" s="42">
        <v>0.46</v>
      </c>
      <c r="BD612" s="46" t="s">
        <v>116</v>
      </c>
    </row>
    <row r="613" spans="1:56" x14ac:dyDescent="0.55000000000000004">
      <c r="A613">
        <v>3800</v>
      </c>
      <c r="B613" t="s">
        <v>73</v>
      </c>
      <c r="C613">
        <v>0</v>
      </c>
      <c r="D613">
        <v>0</v>
      </c>
      <c r="E613" s="6">
        <v>0</v>
      </c>
      <c r="F613">
        <v>0</v>
      </c>
      <c r="G613">
        <v>0</v>
      </c>
      <c r="H613">
        <v>0.12</v>
      </c>
      <c r="J613">
        <v>3800</v>
      </c>
      <c r="K613" t="s">
        <v>73</v>
      </c>
      <c r="L613">
        <v>1.0999999999999999E-2</v>
      </c>
      <c r="M613">
        <v>0</v>
      </c>
      <c r="N613" s="6">
        <v>7.1527777777777787E-2</v>
      </c>
      <c r="O613">
        <v>0.08</v>
      </c>
      <c r="P613">
        <v>0</v>
      </c>
      <c r="Q613">
        <v>0.27</v>
      </c>
      <c r="S613">
        <v>3800</v>
      </c>
      <c r="T613" t="s">
        <v>73</v>
      </c>
      <c r="U613">
        <v>1.2999999999999999E-2</v>
      </c>
      <c r="V613">
        <v>0</v>
      </c>
      <c r="W613" s="6">
        <v>6.9444444444444434E-2</v>
      </c>
      <c r="X613">
        <v>0.09</v>
      </c>
      <c r="Y613">
        <v>0</v>
      </c>
      <c r="Z613">
        <v>0.28999999999999998</v>
      </c>
      <c r="AB613">
        <v>3800</v>
      </c>
      <c r="AC613" t="s">
        <v>73</v>
      </c>
      <c r="AD613">
        <v>0.03</v>
      </c>
      <c r="AE613">
        <v>0</v>
      </c>
      <c r="AF613" s="6">
        <v>6.5277777777777782E-2</v>
      </c>
      <c r="AG613">
        <v>0.18</v>
      </c>
      <c r="AH613">
        <v>0.01</v>
      </c>
      <c r="AI613">
        <v>0.31</v>
      </c>
      <c r="AK613" s="35">
        <f t="shared" si="110"/>
        <v>3800</v>
      </c>
      <c r="AL613" s="32">
        <f t="shared" si="111"/>
        <v>0.12</v>
      </c>
      <c r="AM613" s="37">
        <f t="shared" si="112"/>
        <v>0.27</v>
      </c>
      <c r="AN613" s="37">
        <f t="shared" si="113"/>
        <v>0.28999999999999998</v>
      </c>
      <c r="AO613" s="33">
        <f t="shared" si="114"/>
        <v>0.31</v>
      </c>
      <c r="AP613" s="36"/>
      <c r="AR613" s="31">
        <f t="shared" si="104"/>
        <v>3800</v>
      </c>
      <c r="AS613" s="32">
        <f t="shared" si="105"/>
        <v>0.12</v>
      </c>
      <c r="AT613" s="37">
        <f t="shared" si="106"/>
        <v>0.27</v>
      </c>
      <c r="AU613" s="37">
        <f t="shared" si="107"/>
        <v>0.28999999999999998</v>
      </c>
      <c r="AV613" s="33">
        <f t="shared" si="108"/>
        <v>0.31</v>
      </c>
      <c r="AW613" s="34" t="str">
        <f t="shared" si="109"/>
        <v>C2</v>
      </c>
      <c r="AY613" s="47">
        <v>3800</v>
      </c>
      <c r="AZ613" s="42">
        <v>0.1</v>
      </c>
      <c r="BA613" s="42">
        <v>0.28000000000000003</v>
      </c>
      <c r="BB613" s="42">
        <v>0.31</v>
      </c>
      <c r="BC613" s="42">
        <v>0.32</v>
      </c>
      <c r="BD613" s="46" t="s">
        <v>116</v>
      </c>
    </row>
    <row r="614" spans="1:56" x14ac:dyDescent="0.55000000000000004">
      <c r="A614">
        <v>3801</v>
      </c>
      <c r="B614" t="s">
        <v>73</v>
      </c>
      <c r="C614">
        <v>3.0000000000000001E-3</v>
      </c>
      <c r="D614">
        <v>0</v>
      </c>
      <c r="E614" s="6">
        <v>8.6805555555555566E-2</v>
      </c>
      <c r="F614">
        <v>0.23</v>
      </c>
      <c r="G614">
        <v>0</v>
      </c>
      <c r="H614">
        <v>0.7</v>
      </c>
      <c r="J614">
        <v>3801</v>
      </c>
      <c r="K614" t="s">
        <v>73</v>
      </c>
      <c r="L614">
        <v>1.7000000000000001E-2</v>
      </c>
      <c r="M614">
        <v>0</v>
      </c>
      <c r="N614" s="6">
        <v>7.2222222222222229E-2</v>
      </c>
      <c r="O614">
        <v>0.46</v>
      </c>
      <c r="P614">
        <v>0.01</v>
      </c>
      <c r="Q614">
        <v>0.9</v>
      </c>
      <c r="S614">
        <v>3801</v>
      </c>
      <c r="T614" t="s">
        <v>73</v>
      </c>
      <c r="U614">
        <v>2.8000000000000001E-2</v>
      </c>
      <c r="V614">
        <v>0</v>
      </c>
      <c r="W614" s="6">
        <v>8.6805555555555566E-2</v>
      </c>
      <c r="X614">
        <v>0.26</v>
      </c>
      <c r="Y614">
        <v>0.01</v>
      </c>
      <c r="Z614">
        <v>0.91</v>
      </c>
      <c r="AB614">
        <v>3801</v>
      </c>
      <c r="AC614" t="s">
        <v>73</v>
      </c>
      <c r="AD614">
        <v>5.8999999999999997E-2</v>
      </c>
      <c r="AE614">
        <v>0</v>
      </c>
      <c r="AF614" s="6">
        <v>6.5972222222222224E-2</v>
      </c>
      <c r="AG614">
        <v>0.56000000000000005</v>
      </c>
      <c r="AH614">
        <v>0.02</v>
      </c>
      <c r="AI614">
        <v>0.93</v>
      </c>
      <c r="AK614" s="35">
        <f t="shared" si="110"/>
        <v>3801</v>
      </c>
      <c r="AL614" s="32">
        <f t="shared" si="111"/>
        <v>0.7</v>
      </c>
      <c r="AM614" s="37">
        <f t="shared" si="112"/>
        <v>0.9</v>
      </c>
      <c r="AN614" s="37">
        <f t="shared" si="113"/>
        <v>0.91</v>
      </c>
      <c r="AO614" s="33">
        <f t="shared" si="114"/>
        <v>0.93</v>
      </c>
      <c r="AP614" s="36"/>
      <c r="AR614" s="31">
        <f t="shared" si="104"/>
        <v>3801</v>
      </c>
      <c r="AS614" s="32">
        <f t="shared" si="105"/>
        <v>0.7</v>
      </c>
      <c r="AT614" s="37">
        <f t="shared" si="106"/>
        <v>0.9</v>
      </c>
      <c r="AU614" s="37">
        <f t="shared" si="107"/>
        <v>0.91</v>
      </c>
      <c r="AV614" s="33">
        <f t="shared" si="108"/>
        <v>0.93</v>
      </c>
      <c r="AW614" s="34" t="str">
        <f t="shared" si="109"/>
        <v>C3</v>
      </c>
      <c r="AY614" s="47">
        <v>3801</v>
      </c>
      <c r="AZ614" s="42">
        <v>0.67</v>
      </c>
      <c r="BA614" s="42">
        <v>0.91</v>
      </c>
      <c r="BB614" s="42">
        <v>0.93</v>
      </c>
      <c r="BC614" s="42">
        <v>0.94</v>
      </c>
      <c r="BD614" s="46" t="s">
        <v>118</v>
      </c>
    </row>
    <row r="615" spans="1:56" x14ac:dyDescent="0.55000000000000004">
      <c r="A615">
        <v>3802</v>
      </c>
      <c r="B615" t="s">
        <v>73</v>
      </c>
      <c r="C615">
        <v>2E-3</v>
      </c>
      <c r="D615">
        <v>0</v>
      </c>
      <c r="E615" s="6">
        <v>8.6805555555555566E-2</v>
      </c>
      <c r="F615">
        <v>0.36</v>
      </c>
      <c r="G615">
        <v>0</v>
      </c>
      <c r="H615">
        <v>0.5</v>
      </c>
      <c r="J615">
        <v>3802</v>
      </c>
      <c r="K615" t="s">
        <v>73</v>
      </c>
      <c r="L615">
        <v>1.7000000000000001E-2</v>
      </c>
      <c r="M615">
        <v>0</v>
      </c>
      <c r="N615" s="6">
        <v>7.2222222222222229E-2</v>
      </c>
      <c r="O615">
        <v>0.83</v>
      </c>
      <c r="P615">
        <v>0</v>
      </c>
      <c r="Q615">
        <v>0.52</v>
      </c>
      <c r="S615">
        <v>3802</v>
      </c>
      <c r="T615" t="s">
        <v>73</v>
      </c>
      <c r="U615">
        <v>2.8000000000000001E-2</v>
      </c>
      <c r="V615">
        <v>0</v>
      </c>
      <c r="W615" s="6">
        <v>8.6805555555555566E-2</v>
      </c>
      <c r="X615">
        <v>0.39</v>
      </c>
      <c r="Y615">
        <v>0</v>
      </c>
      <c r="Z615">
        <v>0.52</v>
      </c>
      <c r="AB615">
        <v>3802</v>
      </c>
      <c r="AC615" t="s">
        <v>73</v>
      </c>
      <c r="AD615">
        <v>5.8999999999999997E-2</v>
      </c>
      <c r="AE615">
        <v>0</v>
      </c>
      <c r="AF615" s="6">
        <v>6.5972222222222224E-2</v>
      </c>
      <c r="AG615">
        <v>1.03</v>
      </c>
      <c r="AH615">
        <v>0</v>
      </c>
      <c r="AI615">
        <v>0.53</v>
      </c>
      <c r="AK615" s="35">
        <f t="shared" si="110"/>
        <v>3802</v>
      </c>
      <c r="AL615" s="32">
        <f t="shared" si="111"/>
        <v>0.5</v>
      </c>
      <c r="AM615" s="37">
        <f t="shared" si="112"/>
        <v>0.52</v>
      </c>
      <c r="AN615" s="37">
        <f t="shared" si="113"/>
        <v>0.52</v>
      </c>
      <c r="AO615" s="33">
        <f t="shared" si="114"/>
        <v>0.53</v>
      </c>
      <c r="AP615" s="36"/>
      <c r="AR615" s="31">
        <f t="shared" si="104"/>
        <v>3802</v>
      </c>
      <c r="AS615" s="32">
        <f t="shared" si="105"/>
        <v>0.5</v>
      </c>
      <c r="AT615" s="37">
        <f t="shared" si="106"/>
        <v>0.52</v>
      </c>
      <c r="AU615" s="37">
        <f t="shared" si="107"/>
        <v>0.52</v>
      </c>
      <c r="AV615" s="33">
        <f t="shared" si="108"/>
        <v>0.53</v>
      </c>
      <c r="AW615" s="34" t="str">
        <f t="shared" si="109"/>
        <v>C2</v>
      </c>
      <c r="AY615" s="47">
        <v>3802</v>
      </c>
      <c r="AZ615" s="42">
        <v>0.5</v>
      </c>
      <c r="BA615" s="42">
        <v>0.52</v>
      </c>
      <c r="BB615" s="42">
        <v>0.53</v>
      </c>
      <c r="BC615" s="42">
        <v>0.53</v>
      </c>
      <c r="BD615" s="46" t="s">
        <v>116</v>
      </c>
    </row>
    <row r="616" spans="1:56" x14ac:dyDescent="0.55000000000000004">
      <c r="A616">
        <v>3803</v>
      </c>
      <c r="B616" t="s">
        <v>73</v>
      </c>
      <c r="C616">
        <v>6.0000000000000001E-3</v>
      </c>
      <c r="D616">
        <v>0</v>
      </c>
      <c r="E616" s="6">
        <v>7.9861111111111105E-2</v>
      </c>
      <c r="F616">
        <v>1.68</v>
      </c>
      <c r="G616">
        <v>0.03</v>
      </c>
      <c r="H616">
        <v>0.12</v>
      </c>
      <c r="J616">
        <v>3803</v>
      </c>
      <c r="K616" t="s">
        <v>73</v>
      </c>
      <c r="L616">
        <v>2.4E-2</v>
      </c>
      <c r="M616">
        <v>0</v>
      </c>
      <c r="N616" s="6">
        <v>6.5972222222222224E-2</v>
      </c>
      <c r="O616">
        <v>2.2599999999999998</v>
      </c>
      <c r="P616">
        <v>0.13</v>
      </c>
      <c r="Q616">
        <v>0.27</v>
      </c>
      <c r="S616">
        <v>3803</v>
      </c>
      <c r="T616" t="s">
        <v>73</v>
      </c>
      <c r="U616">
        <v>0.04</v>
      </c>
      <c r="V616">
        <v>0</v>
      </c>
      <c r="W616" s="6">
        <v>8.6805555555555566E-2</v>
      </c>
      <c r="X616">
        <v>2.5</v>
      </c>
      <c r="Y616">
        <v>0.21</v>
      </c>
      <c r="Z616">
        <v>0.36</v>
      </c>
      <c r="AB616">
        <v>3803</v>
      </c>
      <c r="AC616" t="s">
        <v>73</v>
      </c>
      <c r="AD616">
        <v>6.4000000000000001E-2</v>
      </c>
      <c r="AE616">
        <v>0</v>
      </c>
      <c r="AF616" s="6">
        <v>6.5972222222222224E-2</v>
      </c>
      <c r="AG616">
        <v>2.77</v>
      </c>
      <c r="AH616">
        <v>0.33</v>
      </c>
      <c r="AI616">
        <v>0.48</v>
      </c>
      <c r="AK616" s="35">
        <f t="shared" si="110"/>
        <v>3803</v>
      </c>
      <c r="AL616" s="32">
        <f t="shared" si="111"/>
        <v>0.12</v>
      </c>
      <c r="AM616" s="37">
        <f t="shared" si="112"/>
        <v>0.27</v>
      </c>
      <c r="AN616" s="37">
        <f t="shared" si="113"/>
        <v>0.36</v>
      </c>
      <c r="AO616" s="33">
        <f t="shared" si="114"/>
        <v>0.48</v>
      </c>
      <c r="AP616" s="36"/>
      <c r="AR616" s="31">
        <f t="shared" si="104"/>
        <v>3803</v>
      </c>
      <c r="AS616" s="32">
        <f t="shared" si="105"/>
        <v>0.12</v>
      </c>
      <c r="AT616" s="37">
        <f t="shared" si="106"/>
        <v>0.27</v>
      </c>
      <c r="AU616" s="37">
        <f t="shared" si="107"/>
        <v>0.36</v>
      </c>
      <c r="AV616" s="33">
        <f t="shared" si="108"/>
        <v>0.48</v>
      </c>
      <c r="AW616" s="34" t="str">
        <f t="shared" si="109"/>
        <v>C2</v>
      </c>
      <c r="AY616" s="47">
        <v>3803</v>
      </c>
      <c r="AZ616" s="42">
        <v>0.13</v>
      </c>
      <c r="BA616" s="42">
        <v>0.32</v>
      </c>
      <c r="BB616" s="42">
        <v>0.5</v>
      </c>
      <c r="BC616" s="42">
        <v>0.62</v>
      </c>
      <c r="BD616" s="46" t="s">
        <v>116</v>
      </c>
    </row>
    <row r="617" spans="1:56" x14ac:dyDescent="0.55000000000000004">
      <c r="A617">
        <v>3804</v>
      </c>
      <c r="B617" t="s">
        <v>73</v>
      </c>
      <c r="C617">
        <v>1.0999999999999999E-2</v>
      </c>
      <c r="D617">
        <v>0</v>
      </c>
      <c r="E617" s="6">
        <v>7.9861111111111105E-2</v>
      </c>
      <c r="F617">
        <v>1.73</v>
      </c>
      <c r="G617">
        <v>0.06</v>
      </c>
      <c r="H617">
        <v>0.19</v>
      </c>
      <c r="J617">
        <v>3804</v>
      </c>
      <c r="K617" t="s">
        <v>73</v>
      </c>
      <c r="L617">
        <v>4.7E-2</v>
      </c>
      <c r="M617">
        <v>0</v>
      </c>
      <c r="N617" s="6">
        <v>6.5972222222222224E-2</v>
      </c>
      <c r="O617">
        <v>2.59</v>
      </c>
      <c r="P617">
        <v>0.25</v>
      </c>
      <c r="Q617">
        <v>0.4</v>
      </c>
      <c r="S617">
        <v>3804</v>
      </c>
      <c r="T617" t="s">
        <v>73</v>
      </c>
      <c r="U617">
        <v>7.9000000000000001E-2</v>
      </c>
      <c r="V617">
        <v>0</v>
      </c>
      <c r="W617" s="6">
        <v>8.6805555555555566E-2</v>
      </c>
      <c r="X617">
        <v>2.96</v>
      </c>
      <c r="Y617">
        <v>0.42</v>
      </c>
      <c r="Z617">
        <v>0.54</v>
      </c>
      <c r="AB617">
        <v>3804</v>
      </c>
      <c r="AC617" t="s">
        <v>73</v>
      </c>
      <c r="AD617">
        <v>0.126</v>
      </c>
      <c r="AE617">
        <v>0</v>
      </c>
      <c r="AF617" s="6">
        <v>6.5972222222222224E-2</v>
      </c>
      <c r="AG617">
        <v>3.15</v>
      </c>
      <c r="AH617">
        <v>0.67</v>
      </c>
      <c r="AI617">
        <v>0.8</v>
      </c>
      <c r="AK617" s="35">
        <f t="shared" si="110"/>
        <v>3804</v>
      </c>
      <c r="AL617" s="32">
        <f t="shared" si="111"/>
        <v>0.19</v>
      </c>
      <c r="AM617" s="37">
        <f t="shared" si="112"/>
        <v>0.4</v>
      </c>
      <c r="AN617" s="37">
        <f t="shared" si="113"/>
        <v>0.54</v>
      </c>
      <c r="AO617" s="33">
        <f t="shared" si="114"/>
        <v>0.8</v>
      </c>
      <c r="AP617" s="36"/>
      <c r="AR617" s="31">
        <f t="shared" si="104"/>
        <v>3804</v>
      </c>
      <c r="AS617" s="32">
        <f t="shared" si="105"/>
        <v>0.19</v>
      </c>
      <c r="AT617" s="37">
        <f t="shared" si="106"/>
        <v>0.4</v>
      </c>
      <c r="AU617" s="37">
        <f t="shared" si="107"/>
        <v>0.54</v>
      </c>
      <c r="AV617" s="33">
        <f t="shared" si="108"/>
        <v>0.8</v>
      </c>
      <c r="AW617" s="34" t="str">
        <f t="shared" si="109"/>
        <v>C2</v>
      </c>
      <c r="AY617" s="47">
        <v>3804</v>
      </c>
      <c r="AZ617" s="42">
        <v>0.2</v>
      </c>
      <c r="BA617" s="42">
        <v>0.47</v>
      </c>
      <c r="BB617" s="42">
        <v>0.82</v>
      </c>
      <c r="BC617" s="42">
        <v>0.9</v>
      </c>
      <c r="BD617" s="46" t="s">
        <v>116</v>
      </c>
    </row>
    <row r="618" spans="1:56" x14ac:dyDescent="0.55000000000000004">
      <c r="A618">
        <v>3805</v>
      </c>
      <c r="B618" t="s">
        <v>73</v>
      </c>
      <c r="C618">
        <v>1.7000000000000001E-2</v>
      </c>
      <c r="D618">
        <v>0</v>
      </c>
      <c r="E618" s="6">
        <v>7.9861111111111105E-2</v>
      </c>
      <c r="F618">
        <v>2.16</v>
      </c>
      <c r="G618">
        <v>0.1</v>
      </c>
      <c r="H618">
        <v>0.21</v>
      </c>
      <c r="J618">
        <v>3805</v>
      </c>
      <c r="K618" t="s">
        <v>73</v>
      </c>
      <c r="L618">
        <v>7.0000000000000007E-2</v>
      </c>
      <c r="M618">
        <v>0</v>
      </c>
      <c r="N618" s="6">
        <v>6.5972222222222224E-2</v>
      </c>
      <c r="O618">
        <v>3.24</v>
      </c>
      <c r="P618">
        <v>0.42</v>
      </c>
      <c r="Q618">
        <v>0.46</v>
      </c>
      <c r="S618">
        <v>3805</v>
      </c>
      <c r="T618" t="s">
        <v>73</v>
      </c>
      <c r="U618">
        <v>0.11600000000000001</v>
      </c>
      <c r="V618">
        <v>0</v>
      </c>
      <c r="W618" s="6">
        <v>8.6805555555555566E-2</v>
      </c>
      <c r="X618">
        <v>3.65</v>
      </c>
      <c r="Y618">
        <v>0.7</v>
      </c>
      <c r="Z618">
        <v>0.62</v>
      </c>
      <c r="AB618">
        <v>3805</v>
      </c>
      <c r="AC618" t="s">
        <v>73</v>
      </c>
      <c r="AD618">
        <v>0.17</v>
      </c>
      <c r="AE618">
        <v>0</v>
      </c>
      <c r="AF618" s="6">
        <v>6.3888888888888884E-2</v>
      </c>
      <c r="AG618">
        <v>3.82</v>
      </c>
      <c r="AH618">
        <v>1.02</v>
      </c>
      <c r="AI618">
        <v>1</v>
      </c>
      <c r="AK618" s="35">
        <f t="shared" si="110"/>
        <v>3805</v>
      </c>
      <c r="AL618" s="32">
        <f t="shared" si="111"/>
        <v>0.21</v>
      </c>
      <c r="AM618" s="37">
        <f t="shared" si="112"/>
        <v>0.46</v>
      </c>
      <c r="AN618" s="37">
        <f t="shared" si="113"/>
        <v>0.62</v>
      </c>
      <c r="AO618" s="33">
        <f t="shared" si="114"/>
        <v>1</v>
      </c>
      <c r="AP618" s="36"/>
      <c r="AR618" s="31">
        <f t="shared" si="104"/>
        <v>3805</v>
      </c>
      <c r="AS618" s="32">
        <f t="shared" si="105"/>
        <v>0.21</v>
      </c>
      <c r="AT618" s="37">
        <f t="shared" si="106"/>
        <v>0.46</v>
      </c>
      <c r="AU618" s="37">
        <f t="shared" si="107"/>
        <v>0.62</v>
      </c>
      <c r="AV618" s="33">
        <f t="shared" si="108"/>
        <v>1</v>
      </c>
      <c r="AW618" s="34" t="str">
        <f t="shared" si="109"/>
        <v>C3</v>
      </c>
      <c r="AY618" s="47">
        <v>3805</v>
      </c>
      <c r="AZ618" s="42">
        <v>0.22</v>
      </c>
      <c r="BA618" s="42">
        <v>0.54</v>
      </c>
      <c r="BB618" s="42">
        <v>1</v>
      </c>
      <c r="BC618" s="42">
        <v>1</v>
      </c>
      <c r="BD618" s="46" t="s">
        <v>118</v>
      </c>
    </row>
    <row r="619" spans="1:56" x14ac:dyDescent="0.55000000000000004">
      <c r="A619">
        <v>3806</v>
      </c>
      <c r="B619" t="s">
        <v>73</v>
      </c>
      <c r="C619">
        <v>2.1999999999999999E-2</v>
      </c>
      <c r="D619">
        <v>0</v>
      </c>
      <c r="E619" s="6">
        <v>7.9861111111111105E-2</v>
      </c>
      <c r="F619">
        <v>2.5499999999999998</v>
      </c>
      <c r="G619">
        <v>0.12</v>
      </c>
      <c r="H619">
        <v>0.23</v>
      </c>
      <c r="J619">
        <v>3806</v>
      </c>
      <c r="K619" t="s">
        <v>73</v>
      </c>
      <c r="L619">
        <v>9.4E-2</v>
      </c>
      <c r="M619">
        <v>0</v>
      </c>
      <c r="N619" s="6">
        <v>6.5972222222222224E-2</v>
      </c>
      <c r="O619">
        <v>3.79</v>
      </c>
      <c r="P619">
        <v>0.51</v>
      </c>
      <c r="Q619">
        <v>0.5</v>
      </c>
      <c r="S619">
        <v>3806</v>
      </c>
      <c r="T619" t="s">
        <v>73</v>
      </c>
      <c r="U619">
        <v>0.153</v>
      </c>
      <c r="V619">
        <v>0</v>
      </c>
      <c r="W619" s="6">
        <v>8.6805555555555566E-2</v>
      </c>
      <c r="X619">
        <v>4.1100000000000003</v>
      </c>
      <c r="Y619">
        <v>0.82</v>
      </c>
      <c r="Z619">
        <v>1</v>
      </c>
      <c r="AB619">
        <v>3806</v>
      </c>
      <c r="AC619" t="s">
        <v>73</v>
      </c>
      <c r="AD619">
        <v>0.192</v>
      </c>
      <c r="AE619">
        <v>0</v>
      </c>
      <c r="AF619" s="6">
        <v>6.3194444444444442E-2</v>
      </c>
      <c r="AG619">
        <v>4.22</v>
      </c>
      <c r="AH619">
        <v>1.03</v>
      </c>
      <c r="AI619">
        <v>1</v>
      </c>
      <c r="AK619" s="35">
        <f t="shared" si="110"/>
        <v>3806</v>
      </c>
      <c r="AL619" s="32">
        <f t="shared" si="111"/>
        <v>0.23</v>
      </c>
      <c r="AM619" s="37">
        <f t="shared" si="112"/>
        <v>0.5</v>
      </c>
      <c r="AN619" s="37">
        <f t="shared" si="113"/>
        <v>1</v>
      </c>
      <c r="AO619" s="33">
        <f t="shared" si="114"/>
        <v>1</v>
      </c>
      <c r="AP619" s="36"/>
      <c r="AR619" s="31">
        <f t="shared" si="104"/>
        <v>3806</v>
      </c>
      <c r="AS619" s="32">
        <f t="shared" si="105"/>
        <v>0.23</v>
      </c>
      <c r="AT619" s="37">
        <f t="shared" si="106"/>
        <v>0.5</v>
      </c>
      <c r="AU619" s="37">
        <f t="shared" si="107"/>
        <v>1</v>
      </c>
      <c r="AV619" s="33">
        <f t="shared" si="108"/>
        <v>1</v>
      </c>
      <c r="AW619" s="34" t="str">
        <f t="shared" si="109"/>
        <v>C3</v>
      </c>
      <c r="AY619" s="47">
        <v>3806</v>
      </c>
      <c r="AZ619" s="42">
        <v>0.24</v>
      </c>
      <c r="BA619" s="42">
        <v>0.6</v>
      </c>
      <c r="BB619" s="42">
        <v>1</v>
      </c>
      <c r="BC619" s="42">
        <v>1</v>
      </c>
      <c r="BD619" s="46" t="s">
        <v>118</v>
      </c>
    </row>
    <row r="620" spans="1:56" x14ac:dyDescent="0.55000000000000004">
      <c r="A620">
        <v>3807</v>
      </c>
      <c r="B620" t="s">
        <v>73</v>
      </c>
      <c r="C620">
        <v>2.7E-2</v>
      </c>
      <c r="D620">
        <v>0</v>
      </c>
      <c r="E620" s="6">
        <v>7.9861111111111105E-2</v>
      </c>
      <c r="F620">
        <v>2.52</v>
      </c>
      <c r="G620">
        <v>0.16</v>
      </c>
      <c r="H620">
        <v>0.27</v>
      </c>
      <c r="J620">
        <v>3807</v>
      </c>
      <c r="K620" t="s">
        <v>73</v>
      </c>
      <c r="L620">
        <v>0.11700000000000001</v>
      </c>
      <c r="M620">
        <v>0</v>
      </c>
      <c r="N620" s="6">
        <v>6.5972222222222224E-2</v>
      </c>
      <c r="O620">
        <v>3.7</v>
      </c>
      <c r="P620">
        <v>0.69</v>
      </c>
      <c r="Q620">
        <v>0.61</v>
      </c>
      <c r="S620">
        <v>3807</v>
      </c>
      <c r="T620" t="s">
        <v>73</v>
      </c>
      <c r="U620">
        <v>0.192</v>
      </c>
      <c r="V620">
        <v>0</v>
      </c>
      <c r="W620" s="6">
        <v>8.3333333333333329E-2</v>
      </c>
      <c r="X620">
        <v>3.92</v>
      </c>
      <c r="Y620">
        <v>1.1399999999999999</v>
      </c>
      <c r="Z620">
        <v>1</v>
      </c>
      <c r="AB620">
        <v>3807</v>
      </c>
      <c r="AC620" t="s">
        <v>73</v>
      </c>
      <c r="AD620">
        <v>0.192</v>
      </c>
      <c r="AE620">
        <v>0</v>
      </c>
      <c r="AF620" s="6">
        <v>6.25E-2</v>
      </c>
      <c r="AG620">
        <v>3.92</v>
      </c>
      <c r="AH620">
        <v>1.1399999999999999</v>
      </c>
      <c r="AI620">
        <v>1</v>
      </c>
      <c r="AK620" s="35">
        <f t="shared" si="110"/>
        <v>3807</v>
      </c>
      <c r="AL620" s="32">
        <f t="shared" si="111"/>
        <v>0.27</v>
      </c>
      <c r="AM620" s="37">
        <f t="shared" si="112"/>
        <v>0.61</v>
      </c>
      <c r="AN620" s="37">
        <f t="shared" si="113"/>
        <v>1</v>
      </c>
      <c r="AO620" s="33">
        <f t="shared" si="114"/>
        <v>1</v>
      </c>
      <c r="AP620" s="36"/>
      <c r="AR620" s="31">
        <f t="shared" si="104"/>
        <v>3807</v>
      </c>
      <c r="AS620" s="32">
        <f t="shared" si="105"/>
        <v>0.27</v>
      </c>
      <c r="AT620" s="37">
        <f t="shared" si="106"/>
        <v>0.61</v>
      </c>
      <c r="AU620" s="37">
        <f t="shared" si="107"/>
        <v>1</v>
      </c>
      <c r="AV620" s="33">
        <f t="shared" si="108"/>
        <v>1</v>
      </c>
      <c r="AW620" s="34" t="str">
        <f t="shared" si="109"/>
        <v>C3</v>
      </c>
      <c r="AY620" s="47">
        <v>3807</v>
      </c>
      <c r="AZ620" s="42">
        <v>0.28000000000000003</v>
      </c>
      <c r="BA620" s="42">
        <v>0.75</v>
      </c>
      <c r="BB620" s="42">
        <v>1</v>
      </c>
      <c r="BC620" s="42">
        <v>1</v>
      </c>
      <c r="BD620" s="46" t="s">
        <v>118</v>
      </c>
    </row>
    <row r="621" spans="1:56" x14ac:dyDescent="0.55000000000000004">
      <c r="A621">
        <v>3808</v>
      </c>
      <c r="B621" t="s">
        <v>73</v>
      </c>
      <c r="C621">
        <v>0.03</v>
      </c>
      <c r="D621">
        <v>0</v>
      </c>
      <c r="E621" s="6">
        <v>8.3333333333333329E-2</v>
      </c>
      <c r="F621">
        <v>2.14</v>
      </c>
      <c r="G621">
        <v>0.15</v>
      </c>
      <c r="H621">
        <v>0.33</v>
      </c>
      <c r="J621">
        <v>3808</v>
      </c>
      <c r="K621" t="s">
        <v>73</v>
      </c>
      <c r="L621">
        <v>0.13</v>
      </c>
      <c r="M621">
        <v>0</v>
      </c>
      <c r="N621" s="6">
        <v>6.9444444444444434E-2</v>
      </c>
      <c r="O621">
        <v>3.1</v>
      </c>
      <c r="P621">
        <v>0.66</v>
      </c>
      <c r="Q621">
        <v>0.8</v>
      </c>
      <c r="S621">
        <v>3808</v>
      </c>
      <c r="T621" t="s">
        <v>73</v>
      </c>
      <c r="U621">
        <v>0.2</v>
      </c>
      <c r="V621">
        <v>0</v>
      </c>
      <c r="W621" s="6">
        <v>7.6388888888888895E-2</v>
      </c>
      <c r="X621">
        <v>4.16</v>
      </c>
      <c r="Y621">
        <v>1.02</v>
      </c>
      <c r="Z621">
        <v>1</v>
      </c>
      <c r="AB621">
        <v>3808</v>
      </c>
      <c r="AC621" t="s">
        <v>73</v>
      </c>
      <c r="AD621">
        <v>0.2</v>
      </c>
      <c r="AE621">
        <v>0</v>
      </c>
      <c r="AF621" s="6">
        <v>6.25E-2</v>
      </c>
      <c r="AG621">
        <v>4.17</v>
      </c>
      <c r="AH621">
        <v>1.02</v>
      </c>
      <c r="AI621">
        <v>1</v>
      </c>
      <c r="AK621" s="35">
        <f t="shared" si="110"/>
        <v>3808</v>
      </c>
      <c r="AL621" s="32">
        <f t="shared" si="111"/>
        <v>0.33</v>
      </c>
      <c r="AM621" s="37">
        <f t="shared" si="112"/>
        <v>0.8</v>
      </c>
      <c r="AN621" s="37">
        <f t="shared" si="113"/>
        <v>1</v>
      </c>
      <c r="AO621" s="33">
        <f t="shared" si="114"/>
        <v>1</v>
      </c>
      <c r="AP621" s="36"/>
      <c r="AR621" s="31">
        <f t="shared" si="104"/>
        <v>3808</v>
      </c>
      <c r="AS621" s="32">
        <f t="shared" si="105"/>
        <v>0.33</v>
      </c>
      <c r="AT621" s="37">
        <f t="shared" si="106"/>
        <v>0.8</v>
      </c>
      <c r="AU621" s="37">
        <f t="shared" si="107"/>
        <v>1</v>
      </c>
      <c r="AV621" s="33">
        <f t="shared" si="108"/>
        <v>1</v>
      </c>
      <c r="AW621" s="34" t="str">
        <f t="shared" si="109"/>
        <v>C3</v>
      </c>
      <c r="AY621" s="47">
        <v>3808</v>
      </c>
      <c r="AZ621" s="42">
        <v>0.33</v>
      </c>
      <c r="BA621" s="42">
        <v>0.86</v>
      </c>
      <c r="BB621" s="42">
        <v>1</v>
      </c>
      <c r="BC621" s="42">
        <v>1</v>
      </c>
      <c r="BD621" s="46" t="s">
        <v>118</v>
      </c>
    </row>
    <row r="622" spans="1:56" x14ac:dyDescent="0.55000000000000004">
      <c r="A622">
        <v>3809</v>
      </c>
      <c r="B622" t="s">
        <v>73</v>
      </c>
      <c r="C622">
        <v>0.03</v>
      </c>
      <c r="D622">
        <v>0</v>
      </c>
      <c r="E622" s="6">
        <v>8.3333333333333329E-2</v>
      </c>
      <c r="F622">
        <v>1.97</v>
      </c>
      <c r="G622">
        <v>0.47</v>
      </c>
      <c r="H622">
        <v>0.49</v>
      </c>
      <c r="J622">
        <v>3809</v>
      </c>
      <c r="K622" t="s">
        <v>73</v>
      </c>
      <c r="L622">
        <v>0.13</v>
      </c>
      <c r="M622">
        <v>0</v>
      </c>
      <c r="N622" s="6">
        <v>6.9444444444444434E-2</v>
      </c>
      <c r="O622">
        <v>4.13</v>
      </c>
      <c r="P622">
        <v>2.0699999999999998</v>
      </c>
      <c r="Q622">
        <v>1</v>
      </c>
      <c r="S622">
        <v>3809</v>
      </c>
      <c r="T622" t="s">
        <v>73</v>
      </c>
      <c r="U622">
        <v>0.13</v>
      </c>
      <c r="V622">
        <v>0</v>
      </c>
      <c r="W622" s="6">
        <v>6.6666666666666666E-2</v>
      </c>
      <c r="X622">
        <v>4.1500000000000004</v>
      </c>
      <c r="Y622">
        <v>2.08</v>
      </c>
      <c r="Z622">
        <v>1</v>
      </c>
      <c r="AB622">
        <v>3809</v>
      </c>
      <c r="AC622" t="s">
        <v>73</v>
      </c>
      <c r="AD622">
        <v>0.13</v>
      </c>
      <c r="AE622">
        <v>0</v>
      </c>
      <c r="AF622" s="6">
        <v>6.1805555555555558E-2</v>
      </c>
      <c r="AG622">
        <v>4.1500000000000004</v>
      </c>
      <c r="AH622">
        <v>2.08</v>
      </c>
      <c r="AI622">
        <v>1</v>
      </c>
      <c r="AK622" s="35">
        <f t="shared" si="110"/>
        <v>3809</v>
      </c>
      <c r="AL622" s="32">
        <f t="shared" si="111"/>
        <v>0.49</v>
      </c>
      <c r="AM622" s="37">
        <f t="shared" si="112"/>
        <v>1</v>
      </c>
      <c r="AN622" s="37">
        <f t="shared" si="113"/>
        <v>1</v>
      </c>
      <c r="AO622" s="33">
        <f t="shared" si="114"/>
        <v>1</v>
      </c>
      <c r="AP622" s="36"/>
      <c r="AR622" s="31">
        <f t="shared" si="104"/>
        <v>3809</v>
      </c>
      <c r="AS622" s="32">
        <f t="shared" si="105"/>
        <v>0.49</v>
      </c>
      <c r="AT622" s="37">
        <f t="shared" si="106"/>
        <v>1</v>
      </c>
      <c r="AU622" s="37">
        <f t="shared" si="107"/>
        <v>1</v>
      </c>
      <c r="AV622" s="33">
        <f t="shared" si="108"/>
        <v>1</v>
      </c>
      <c r="AW622" s="34" t="str">
        <f t="shared" si="109"/>
        <v>C3</v>
      </c>
      <c r="AY622" s="47">
        <v>3809</v>
      </c>
      <c r="AZ622" s="42">
        <v>0.5</v>
      </c>
      <c r="BA622" s="42">
        <v>1</v>
      </c>
      <c r="BB622" s="42">
        <v>1</v>
      </c>
      <c r="BC622" s="42">
        <v>1</v>
      </c>
      <c r="BD622" s="46" t="s">
        <v>118</v>
      </c>
    </row>
    <row r="623" spans="1:56" x14ac:dyDescent="0.55000000000000004">
      <c r="A623">
        <v>3810</v>
      </c>
      <c r="B623" t="s">
        <v>73</v>
      </c>
      <c r="C623">
        <v>0</v>
      </c>
      <c r="D623">
        <v>0</v>
      </c>
      <c r="E623" s="6">
        <v>0</v>
      </c>
      <c r="F623">
        <v>0</v>
      </c>
      <c r="G623">
        <v>0</v>
      </c>
      <c r="H623">
        <v>0</v>
      </c>
      <c r="J623">
        <v>3810</v>
      </c>
      <c r="K623" t="s">
        <v>73</v>
      </c>
      <c r="L623">
        <v>0</v>
      </c>
      <c r="M623">
        <v>0</v>
      </c>
      <c r="N623" s="6">
        <v>0</v>
      </c>
      <c r="O623">
        <v>0</v>
      </c>
      <c r="P623">
        <v>0</v>
      </c>
      <c r="Q623">
        <v>0</v>
      </c>
      <c r="S623">
        <v>3810</v>
      </c>
      <c r="T623" t="s">
        <v>73</v>
      </c>
      <c r="U623">
        <v>0</v>
      </c>
      <c r="V623">
        <v>0</v>
      </c>
      <c r="W623" s="6">
        <v>0</v>
      </c>
      <c r="X623">
        <v>0</v>
      </c>
      <c r="Y623">
        <v>0</v>
      </c>
      <c r="Z623">
        <v>0</v>
      </c>
      <c r="AB623">
        <v>3810</v>
      </c>
      <c r="AC623" t="s">
        <v>73</v>
      </c>
      <c r="AD623">
        <v>0</v>
      </c>
      <c r="AE623">
        <v>0</v>
      </c>
      <c r="AF623" s="6">
        <v>0</v>
      </c>
      <c r="AG623">
        <v>0</v>
      </c>
      <c r="AH623">
        <v>0</v>
      </c>
      <c r="AI623">
        <v>0</v>
      </c>
      <c r="AK623" s="35">
        <f t="shared" si="110"/>
        <v>3810</v>
      </c>
      <c r="AL623" s="32">
        <f t="shared" si="111"/>
        <v>0</v>
      </c>
      <c r="AM623" s="37">
        <f t="shared" si="112"/>
        <v>0</v>
      </c>
      <c r="AN623" s="37">
        <f t="shared" si="113"/>
        <v>0</v>
      </c>
      <c r="AO623" s="33">
        <f t="shared" si="114"/>
        <v>0</v>
      </c>
      <c r="AP623" s="36"/>
      <c r="AR623" s="31">
        <f t="shared" si="104"/>
        <v>3810</v>
      </c>
      <c r="AS623" s="32">
        <f t="shared" si="105"/>
        <v>0</v>
      </c>
      <c r="AT623" s="37">
        <f t="shared" si="106"/>
        <v>0</v>
      </c>
      <c r="AU623" s="37">
        <f t="shared" si="107"/>
        <v>0</v>
      </c>
      <c r="AV623" s="33">
        <f t="shared" si="108"/>
        <v>0</v>
      </c>
      <c r="AW623" s="34" t="str">
        <f t="shared" si="109"/>
        <v>C2</v>
      </c>
      <c r="AY623" s="47">
        <v>3810</v>
      </c>
      <c r="AZ623" s="42">
        <v>0</v>
      </c>
      <c r="BA623" s="42">
        <v>0</v>
      </c>
      <c r="BB623" s="42">
        <v>0</v>
      </c>
      <c r="BC623" s="42">
        <v>0</v>
      </c>
      <c r="BD623" s="46" t="s">
        <v>116</v>
      </c>
    </row>
    <row r="624" spans="1:56" x14ac:dyDescent="0.55000000000000004">
      <c r="A624">
        <v>3811</v>
      </c>
      <c r="B624" t="s">
        <v>73</v>
      </c>
      <c r="C624">
        <v>1.0999999999999999E-2</v>
      </c>
      <c r="D624">
        <v>0</v>
      </c>
      <c r="E624" s="6">
        <v>7.2916666666666671E-2</v>
      </c>
      <c r="F624">
        <v>1.42</v>
      </c>
      <c r="G624">
        <v>0.01</v>
      </c>
      <c r="H624">
        <v>0.05</v>
      </c>
      <c r="J624">
        <v>3811</v>
      </c>
      <c r="K624" t="s">
        <v>73</v>
      </c>
      <c r="L624">
        <v>0.04</v>
      </c>
      <c r="M624">
        <v>0</v>
      </c>
      <c r="N624" s="6">
        <v>6.5972222222222224E-2</v>
      </c>
      <c r="O624">
        <v>2.12</v>
      </c>
      <c r="P624">
        <v>0.02</v>
      </c>
      <c r="Q624">
        <v>0.09</v>
      </c>
      <c r="S624">
        <v>3811</v>
      </c>
      <c r="T624" t="s">
        <v>73</v>
      </c>
      <c r="U624">
        <v>5.1999999999999998E-2</v>
      </c>
      <c r="V624">
        <v>0</v>
      </c>
      <c r="W624" s="6">
        <v>8.6805555555555566E-2</v>
      </c>
      <c r="X624">
        <v>2.29</v>
      </c>
      <c r="Y624">
        <v>0.02</v>
      </c>
      <c r="Z624">
        <v>0.11</v>
      </c>
      <c r="AB624">
        <v>3811</v>
      </c>
      <c r="AC624" t="s">
        <v>73</v>
      </c>
      <c r="AD624">
        <v>0.09</v>
      </c>
      <c r="AE624">
        <v>0</v>
      </c>
      <c r="AF624" s="6">
        <v>6.5972222222222224E-2</v>
      </c>
      <c r="AG624">
        <v>2.71</v>
      </c>
      <c r="AH624">
        <v>0.04</v>
      </c>
      <c r="AI624">
        <v>0.14000000000000001</v>
      </c>
      <c r="AK624" s="35">
        <f t="shared" si="110"/>
        <v>3811</v>
      </c>
      <c r="AL624" s="32">
        <f t="shared" si="111"/>
        <v>0.05</v>
      </c>
      <c r="AM624" s="37">
        <f t="shared" si="112"/>
        <v>0.09</v>
      </c>
      <c r="AN624" s="37">
        <f t="shared" si="113"/>
        <v>0.11</v>
      </c>
      <c r="AO624" s="33">
        <f t="shared" si="114"/>
        <v>0.14000000000000001</v>
      </c>
      <c r="AP624" s="36"/>
      <c r="AR624" s="31">
        <f t="shared" si="104"/>
        <v>3811</v>
      </c>
      <c r="AS624" s="32">
        <f t="shared" si="105"/>
        <v>0.05</v>
      </c>
      <c r="AT624" s="37">
        <f t="shared" si="106"/>
        <v>0.09</v>
      </c>
      <c r="AU624" s="37">
        <f t="shared" si="107"/>
        <v>0.11</v>
      </c>
      <c r="AV624" s="33">
        <f t="shared" si="108"/>
        <v>0.14000000000000001</v>
      </c>
      <c r="AW624" s="34" t="str">
        <f t="shared" si="109"/>
        <v>C2</v>
      </c>
      <c r="AY624" s="47">
        <v>3811</v>
      </c>
      <c r="AZ624" s="42">
        <v>0.06</v>
      </c>
      <c r="BA624" s="42">
        <v>0.11</v>
      </c>
      <c r="BB624" s="42">
        <v>0.15</v>
      </c>
      <c r="BC624" s="42">
        <v>0.16</v>
      </c>
      <c r="BD624" s="46" t="s">
        <v>116</v>
      </c>
    </row>
    <row r="625" spans="1:56" x14ac:dyDescent="0.55000000000000004">
      <c r="A625">
        <v>3816</v>
      </c>
      <c r="B625" t="s">
        <v>73</v>
      </c>
      <c r="C625">
        <v>6.0000000000000001E-3</v>
      </c>
      <c r="D625">
        <v>0</v>
      </c>
      <c r="E625" s="6">
        <v>8.6805555555555566E-2</v>
      </c>
      <c r="F625">
        <v>2.11</v>
      </c>
      <c r="G625">
        <v>0.02</v>
      </c>
      <c r="H625">
        <v>0.1</v>
      </c>
      <c r="J625">
        <v>3816</v>
      </c>
      <c r="K625" t="s">
        <v>73</v>
      </c>
      <c r="L625">
        <v>2.7E-2</v>
      </c>
      <c r="M625">
        <v>0</v>
      </c>
      <c r="N625" s="6">
        <v>6.9444444444444434E-2</v>
      </c>
      <c r="O625">
        <v>3.33</v>
      </c>
      <c r="P625">
        <v>0.11</v>
      </c>
      <c r="Q625">
        <v>0.22</v>
      </c>
      <c r="S625">
        <v>3816</v>
      </c>
      <c r="T625" t="s">
        <v>73</v>
      </c>
      <c r="U625">
        <v>6.3E-2</v>
      </c>
      <c r="V625">
        <v>0</v>
      </c>
      <c r="W625" s="6">
        <v>8.6805555555555566E-2</v>
      </c>
      <c r="X625">
        <v>4.25</v>
      </c>
      <c r="Y625">
        <v>0.25</v>
      </c>
      <c r="Z625">
        <v>0.34</v>
      </c>
      <c r="AB625">
        <v>3816</v>
      </c>
      <c r="AC625" t="s">
        <v>73</v>
      </c>
      <c r="AD625">
        <v>8.2000000000000003E-2</v>
      </c>
      <c r="AE625">
        <v>0</v>
      </c>
      <c r="AF625" s="6">
        <v>6.5972222222222224E-2</v>
      </c>
      <c r="AG625">
        <v>4.5599999999999996</v>
      </c>
      <c r="AH625">
        <v>0.33</v>
      </c>
      <c r="AI625">
        <v>0.39</v>
      </c>
      <c r="AK625" s="35">
        <f t="shared" si="110"/>
        <v>3816</v>
      </c>
      <c r="AL625" s="32">
        <f t="shared" si="111"/>
        <v>0.1</v>
      </c>
      <c r="AM625" s="37">
        <f t="shared" si="112"/>
        <v>0.22</v>
      </c>
      <c r="AN625" s="37">
        <f t="shared" si="113"/>
        <v>0.34</v>
      </c>
      <c r="AO625" s="33">
        <f t="shared" si="114"/>
        <v>0.39</v>
      </c>
      <c r="AP625" s="36"/>
      <c r="AR625" s="31">
        <f t="shared" si="104"/>
        <v>3816</v>
      </c>
      <c r="AS625" s="32">
        <f t="shared" si="105"/>
        <v>0.1</v>
      </c>
      <c r="AT625" s="37">
        <f t="shared" si="106"/>
        <v>0.22</v>
      </c>
      <c r="AU625" s="37">
        <f t="shared" si="107"/>
        <v>0.34</v>
      </c>
      <c r="AV625" s="33">
        <f t="shared" si="108"/>
        <v>0.39</v>
      </c>
      <c r="AW625" s="34" t="str">
        <f t="shared" si="109"/>
        <v>C2</v>
      </c>
      <c r="AY625" s="47">
        <v>3816</v>
      </c>
      <c r="AZ625" s="42">
        <v>0.1</v>
      </c>
      <c r="BA625" s="42">
        <v>0.24</v>
      </c>
      <c r="BB625" s="42">
        <v>0.4</v>
      </c>
      <c r="BC625" s="42">
        <v>0.46</v>
      </c>
      <c r="BD625" s="46" t="s">
        <v>116</v>
      </c>
    </row>
    <row r="626" spans="1:56" x14ac:dyDescent="0.55000000000000004">
      <c r="A626">
        <v>3817</v>
      </c>
      <c r="B626" t="s">
        <v>73</v>
      </c>
      <c r="C626">
        <v>7.0000000000000001E-3</v>
      </c>
      <c r="D626">
        <v>0</v>
      </c>
      <c r="E626" s="6">
        <v>6.9444444444444434E-2</v>
      </c>
      <c r="F626">
        <v>2.02</v>
      </c>
      <c r="G626">
        <v>0.06</v>
      </c>
      <c r="H626">
        <v>0.17</v>
      </c>
      <c r="J626">
        <v>3817</v>
      </c>
      <c r="K626" t="s">
        <v>73</v>
      </c>
      <c r="L626">
        <v>2.4E-2</v>
      </c>
      <c r="M626">
        <v>0</v>
      </c>
      <c r="N626" s="6">
        <v>6.5972222222222224E-2</v>
      </c>
      <c r="O626">
        <v>2.91</v>
      </c>
      <c r="P626">
        <v>0.21</v>
      </c>
      <c r="Q626">
        <v>0.31</v>
      </c>
      <c r="S626">
        <v>3817</v>
      </c>
      <c r="T626" t="s">
        <v>73</v>
      </c>
      <c r="U626">
        <v>2.8000000000000001E-2</v>
      </c>
      <c r="V626">
        <v>0</v>
      </c>
      <c r="W626" s="6">
        <v>8.6805555555555566E-2</v>
      </c>
      <c r="X626">
        <v>3.02</v>
      </c>
      <c r="Y626">
        <v>0.24</v>
      </c>
      <c r="Z626">
        <v>0.33</v>
      </c>
      <c r="AB626">
        <v>3817</v>
      </c>
      <c r="AC626" t="s">
        <v>73</v>
      </c>
      <c r="AD626">
        <v>5.1999999999999998E-2</v>
      </c>
      <c r="AE626">
        <v>0</v>
      </c>
      <c r="AF626" s="6">
        <v>6.5972222222222224E-2</v>
      </c>
      <c r="AG626">
        <v>3.58</v>
      </c>
      <c r="AH626">
        <v>0.45</v>
      </c>
      <c r="AI626">
        <v>0.47</v>
      </c>
      <c r="AK626" s="35">
        <f t="shared" si="110"/>
        <v>3817</v>
      </c>
      <c r="AL626" s="32">
        <f t="shared" si="111"/>
        <v>0.17</v>
      </c>
      <c r="AM626" s="37">
        <f t="shared" si="112"/>
        <v>0.31</v>
      </c>
      <c r="AN626" s="37">
        <f t="shared" si="113"/>
        <v>0.33</v>
      </c>
      <c r="AO626" s="33">
        <f t="shared" si="114"/>
        <v>0.47</v>
      </c>
      <c r="AP626" s="36"/>
      <c r="AR626" s="31">
        <f t="shared" ref="AR626:AR632" si="115">AK626</f>
        <v>3817</v>
      </c>
      <c r="AS626" s="32">
        <f t="shared" ref="AS626:AS632" si="116">AL626</f>
        <v>0.17</v>
      </c>
      <c r="AT626" s="37">
        <f t="shared" ref="AT626:AT632" si="117">AM626</f>
        <v>0.31</v>
      </c>
      <c r="AU626" s="37">
        <f t="shared" ref="AU626:AU632" si="118">AN626</f>
        <v>0.33</v>
      </c>
      <c r="AV626" s="33">
        <f t="shared" ref="AV626:AV632" si="119">AO626</f>
        <v>0.47</v>
      </c>
      <c r="AW626" s="34" t="str">
        <f t="shared" ref="AW626:AW632" si="120">VLOOKUP(AR626,$AY$19:$BD$632,6,0)</f>
        <v>C2</v>
      </c>
      <c r="AY626" s="47">
        <v>3817</v>
      </c>
      <c r="AZ626" s="42">
        <v>0.18</v>
      </c>
      <c r="BA626" s="42">
        <v>0.36</v>
      </c>
      <c r="BB626" s="42">
        <v>0.49</v>
      </c>
      <c r="BC626" s="42">
        <v>0.55000000000000004</v>
      </c>
      <c r="BD626" s="46" t="s">
        <v>116</v>
      </c>
    </row>
    <row r="627" spans="1:56" x14ac:dyDescent="0.55000000000000004">
      <c r="A627">
        <v>3818</v>
      </c>
      <c r="B627" t="s">
        <v>73</v>
      </c>
      <c r="C627">
        <v>4.0000000000000001E-3</v>
      </c>
      <c r="D627">
        <v>0</v>
      </c>
      <c r="E627" s="6">
        <v>6.5972222222222224E-2</v>
      </c>
      <c r="F627">
        <v>1.31</v>
      </c>
      <c r="G627">
        <v>0.12</v>
      </c>
      <c r="H627">
        <v>0.24</v>
      </c>
      <c r="J627">
        <v>3818</v>
      </c>
      <c r="K627" t="s">
        <v>73</v>
      </c>
      <c r="L627">
        <v>1.2999999999999999E-2</v>
      </c>
      <c r="M627">
        <v>0</v>
      </c>
      <c r="N627" s="6">
        <v>6.25E-2</v>
      </c>
      <c r="O627">
        <v>1.8</v>
      </c>
      <c r="P627">
        <v>0.37</v>
      </c>
      <c r="Q627">
        <v>0.42</v>
      </c>
      <c r="S627">
        <v>3818</v>
      </c>
      <c r="T627" t="s">
        <v>73</v>
      </c>
      <c r="U627">
        <v>8.0000000000000002E-3</v>
      </c>
      <c r="V627">
        <v>0</v>
      </c>
      <c r="W627" s="6">
        <v>8.6805555555555566E-2</v>
      </c>
      <c r="X627">
        <v>1.6</v>
      </c>
      <c r="Y627">
        <v>0.24</v>
      </c>
      <c r="Z627">
        <v>0.34</v>
      </c>
      <c r="AB627">
        <v>3818</v>
      </c>
      <c r="AC627" t="s">
        <v>73</v>
      </c>
      <c r="AD627">
        <v>2.9000000000000001E-2</v>
      </c>
      <c r="AE627">
        <v>0</v>
      </c>
      <c r="AF627" s="6">
        <v>6.25E-2</v>
      </c>
      <c r="AG627">
        <v>2.1800000000000002</v>
      </c>
      <c r="AH627">
        <v>0.85</v>
      </c>
      <c r="AI627">
        <v>0.71</v>
      </c>
      <c r="AK627" s="35">
        <f t="shared" si="110"/>
        <v>3818</v>
      </c>
      <c r="AL627" s="32">
        <f t="shared" si="111"/>
        <v>0.24</v>
      </c>
      <c r="AM627" s="37">
        <f t="shared" si="112"/>
        <v>0.42</v>
      </c>
      <c r="AN627" s="37">
        <f t="shared" si="113"/>
        <v>0.34</v>
      </c>
      <c r="AO627" s="33">
        <f t="shared" si="114"/>
        <v>0.71</v>
      </c>
      <c r="AP627" s="36"/>
      <c r="AR627" s="31">
        <f t="shared" si="115"/>
        <v>3818</v>
      </c>
      <c r="AS627" s="32">
        <f t="shared" si="116"/>
        <v>0.24</v>
      </c>
      <c r="AT627" s="37">
        <f t="shared" si="117"/>
        <v>0.42</v>
      </c>
      <c r="AU627" s="37">
        <f t="shared" si="118"/>
        <v>0.34</v>
      </c>
      <c r="AV627" s="33">
        <f t="shared" si="119"/>
        <v>0.71</v>
      </c>
      <c r="AW627" s="34" t="str">
        <f t="shared" si="120"/>
        <v>C1</v>
      </c>
      <c r="AY627" s="47">
        <v>3818</v>
      </c>
      <c r="AZ627" s="42">
        <v>0.28000000000000003</v>
      </c>
      <c r="BA627" s="42">
        <v>0.48</v>
      </c>
      <c r="BB627" s="42">
        <v>0.63</v>
      </c>
      <c r="BC627" s="42">
        <v>0.71</v>
      </c>
      <c r="BD627" s="46" t="s">
        <v>117</v>
      </c>
    </row>
    <row r="628" spans="1:56" x14ac:dyDescent="0.55000000000000004">
      <c r="A628">
        <v>3819</v>
      </c>
      <c r="B628" t="s">
        <v>73</v>
      </c>
      <c r="C628">
        <v>5.0000000000000001E-3</v>
      </c>
      <c r="D628">
        <v>0</v>
      </c>
      <c r="E628" s="6">
        <v>6.5972222222222224E-2</v>
      </c>
      <c r="F628">
        <v>1.3</v>
      </c>
      <c r="G628">
        <v>0.18</v>
      </c>
      <c r="H628">
        <v>0.28999999999999998</v>
      </c>
      <c r="J628">
        <v>3819</v>
      </c>
      <c r="K628" t="s">
        <v>73</v>
      </c>
      <c r="L628">
        <v>1.4999999999999999E-2</v>
      </c>
      <c r="M628">
        <v>0</v>
      </c>
      <c r="N628" s="6">
        <v>6.25E-2</v>
      </c>
      <c r="O628">
        <v>1.71</v>
      </c>
      <c r="P628">
        <v>0.49</v>
      </c>
      <c r="Q628">
        <v>0.71</v>
      </c>
      <c r="S628">
        <v>3819</v>
      </c>
      <c r="T628" t="s">
        <v>73</v>
      </c>
      <c r="U628">
        <v>7.0000000000000001E-3</v>
      </c>
      <c r="V628">
        <v>0</v>
      </c>
      <c r="W628" s="6">
        <v>6.8749999999999992E-2</v>
      </c>
      <c r="X628">
        <v>1.38</v>
      </c>
      <c r="Y628">
        <v>0.24</v>
      </c>
      <c r="Z628">
        <v>1</v>
      </c>
      <c r="AB628">
        <v>3819</v>
      </c>
      <c r="AC628" t="s">
        <v>73</v>
      </c>
      <c r="AD628">
        <v>2.8000000000000001E-2</v>
      </c>
      <c r="AE628">
        <v>0</v>
      </c>
      <c r="AF628" s="6">
        <v>6.25E-2</v>
      </c>
      <c r="AG628">
        <v>1.89</v>
      </c>
      <c r="AH628">
        <v>0.91</v>
      </c>
      <c r="AI628">
        <v>1</v>
      </c>
      <c r="AK628" s="35">
        <f t="shared" si="110"/>
        <v>3819</v>
      </c>
      <c r="AL628" s="32">
        <f t="shared" si="111"/>
        <v>0.28999999999999998</v>
      </c>
      <c r="AM628" s="37">
        <f t="shared" si="112"/>
        <v>0.71</v>
      </c>
      <c r="AN628" s="37">
        <f t="shared" si="113"/>
        <v>1</v>
      </c>
      <c r="AO628" s="33">
        <f t="shared" si="114"/>
        <v>1</v>
      </c>
      <c r="AP628" s="36"/>
      <c r="AR628" s="31">
        <f t="shared" si="115"/>
        <v>3819</v>
      </c>
      <c r="AS628" s="32">
        <f t="shared" si="116"/>
        <v>0.28999999999999998</v>
      </c>
      <c r="AT628" s="37">
        <f t="shared" si="117"/>
        <v>0.71</v>
      </c>
      <c r="AU628" s="37">
        <f t="shared" si="118"/>
        <v>1</v>
      </c>
      <c r="AV628" s="33">
        <f t="shared" si="119"/>
        <v>1</v>
      </c>
      <c r="AW628" s="34" t="str">
        <f t="shared" si="120"/>
        <v>C3</v>
      </c>
      <c r="AY628" s="47">
        <v>3819</v>
      </c>
      <c r="AZ628" s="42">
        <v>0.34</v>
      </c>
      <c r="BA628" s="42">
        <v>1</v>
      </c>
      <c r="BB628" s="42">
        <v>1</v>
      </c>
      <c r="BC628" s="42">
        <v>1</v>
      </c>
      <c r="BD628" s="46" t="s">
        <v>118</v>
      </c>
    </row>
    <row r="629" spans="1:56" x14ac:dyDescent="0.55000000000000004">
      <c r="A629">
        <v>3820</v>
      </c>
      <c r="B629" t="s">
        <v>73</v>
      </c>
      <c r="C629">
        <v>6.0000000000000001E-3</v>
      </c>
      <c r="D629">
        <v>0</v>
      </c>
      <c r="E629" s="6">
        <v>7.9861111111111105E-2</v>
      </c>
      <c r="F629">
        <v>1.94</v>
      </c>
      <c r="G629">
        <v>0.03</v>
      </c>
      <c r="H629">
        <v>0.11</v>
      </c>
      <c r="J629">
        <v>3820</v>
      </c>
      <c r="K629" t="s">
        <v>73</v>
      </c>
      <c r="L629">
        <v>2.4E-2</v>
      </c>
      <c r="M629">
        <v>0</v>
      </c>
      <c r="N629" s="6">
        <v>6.5972222222222224E-2</v>
      </c>
      <c r="O629">
        <v>2.97</v>
      </c>
      <c r="P629">
        <v>0.11</v>
      </c>
      <c r="Q629">
        <v>0.22</v>
      </c>
      <c r="S629">
        <v>3820</v>
      </c>
      <c r="T629" t="s">
        <v>73</v>
      </c>
      <c r="U629">
        <v>0.04</v>
      </c>
      <c r="V629">
        <v>0</v>
      </c>
      <c r="W629" s="6">
        <v>8.6805555555555566E-2</v>
      </c>
      <c r="X629">
        <v>3.43</v>
      </c>
      <c r="Y629">
        <v>0.18</v>
      </c>
      <c r="Z629">
        <v>0.28999999999999998</v>
      </c>
      <c r="AB629">
        <v>3820</v>
      </c>
      <c r="AC629" t="s">
        <v>73</v>
      </c>
      <c r="AD629">
        <v>6.4000000000000001E-2</v>
      </c>
      <c r="AE629">
        <v>0</v>
      </c>
      <c r="AF629" s="6">
        <v>6.5972222222222224E-2</v>
      </c>
      <c r="AG629">
        <v>3.92</v>
      </c>
      <c r="AH629">
        <v>0.28999999999999998</v>
      </c>
      <c r="AI629">
        <v>0.37</v>
      </c>
      <c r="AK629" s="35">
        <f t="shared" si="110"/>
        <v>3820</v>
      </c>
      <c r="AL629" s="32">
        <f t="shared" si="111"/>
        <v>0.11</v>
      </c>
      <c r="AM629" s="37">
        <f t="shared" si="112"/>
        <v>0.22</v>
      </c>
      <c r="AN629" s="37">
        <f t="shared" si="113"/>
        <v>0.28999999999999998</v>
      </c>
      <c r="AO629" s="33">
        <f t="shared" si="114"/>
        <v>0.37</v>
      </c>
      <c r="AP629" s="36"/>
      <c r="AR629" s="31">
        <f t="shared" si="115"/>
        <v>3820</v>
      </c>
      <c r="AS629" s="32">
        <f t="shared" si="116"/>
        <v>0.11</v>
      </c>
      <c r="AT629" s="37">
        <f t="shared" si="117"/>
        <v>0.22</v>
      </c>
      <c r="AU629" s="37">
        <f t="shared" si="118"/>
        <v>0.28999999999999998</v>
      </c>
      <c r="AV629" s="33">
        <f t="shared" si="119"/>
        <v>0.37</v>
      </c>
      <c r="AW629" s="34" t="str">
        <f t="shared" si="120"/>
        <v>C2</v>
      </c>
      <c r="AY629" s="47">
        <v>3820</v>
      </c>
      <c r="AZ629" s="42">
        <v>0.11</v>
      </c>
      <c r="BA629" s="42">
        <v>0.26</v>
      </c>
      <c r="BB629" s="42">
        <v>0.38</v>
      </c>
      <c r="BC629" s="42">
        <v>0.43</v>
      </c>
      <c r="BD629" s="46" t="s">
        <v>116</v>
      </c>
    </row>
    <row r="630" spans="1:56" x14ac:dyDescent="0.55000000000000004">
      <c r="A630">
        <v>3821</v>
      </c>
      <c r="B630" t="s">
        <v>73</v>
      </c>
      <c r="C630">
        <v>3.0000000000000001E-3</v>
      </c>
      <c r="D630">
        <v>0</v>
      </c>
      <c r="E630" s="6">
        <v>8.6805555555555566E-2</v>
      </c>
      <c r="F630">
        <v>1.58</v>
      </c>
      <c r="G630">
        <v>0.04</v>
      </c>
      <c r="H630">
        <v>0.53</v>
      </c>
      <c r="J630">
        <v>3821</v>
      </c>
      <c r="K630" t="s">
        <v>73</v>
      </c>
      <c r="L630">
        <v>1.2999999999999999E-2</v>
      </c>
      <c r="M630">
        <v>0</v>
      </c>
      <c r="N630" s="6">
        <v>6.8749999999999992E-2</v>
      </c>
      <c r="O630">
        <v>2.41</v>
      </c>
      <c r="P630">
        <v>0.17</v>
      </c>
      <c r="Q630">
        <v>0.64</v>
      </c>
      <c r="S630">
        <v>3821</v>
      </c>
      <c r="T630" t="s">
        <v>73</v>
      </c>
      <c r="U630">
        <v>2.7E-2</v>
      </c>
      <c r="V630">
        <v>0</v>
      </c>
      <c r="W630" s="6">
        <v>8.6805555555555566E-2</v>
      </c>
      <c r="X630">
        <v>2.41</v>
      </c>
      <c r="Y630">
        <v>0.35</v>
      </c>
      <c r="Z630">
        <v>0.8</v>
      </c>
      <c r="AB630">
        <v>3821</v>
      </c>
      <c r="AC630" t="s">
        <v>73</v>
      </c>
      <c r="AD630">
        <v>3.6999999999999998E-2</v>
      </c>
      <c r="AE630">
        <v>0</v>
      </c>
      <c r="AF630" s="6">
        <v>6.5972222222222224E-2</v>
      </c>
      <c r="AG630">
        <v>3.1</v>
      </c>
      <c r="AH630">
        <v>0.47</v>
      </c>
      <c r="AI630">
        <v>0.92</v>
      </c>
      <c r="AK630" s="35">
        <f t="shared" si="110"/>
        <v>3821</v>
      </c>
      <c r="AL630" s="32">
        <f t="shared" si="111"/>
        <v>0.53</v>
      </c>
      <c r="AM630" s="37">
        <f t="shared" si="112"/>
        <v>0.64</v>
      </c>
      <c r="AN630" s="37">
        <f t="shared" si="113"/>
        <v>0.8</v>
      </c>
      <c r="AO630" s="33">
        <f t="shared" si="114"/>
        <v>0.92</v>
      </c>
      <c r="AP630" s="36"/>
      <c r="AR630" s="31">
        <f t="shared" si="115"/>
        <v>3821</v>
      </c>
      <c r="AS630" s="32">
        <f t="shared" si="116"/>
        <v>0.53</v>
      </c>
      <c r="AT630" s="37">
        <f t="shared" si="117"/>
        <v>0.64</v>
      </c>
      <c r="AU630" s="37">
        <f t="shared" si="118"/>
        <v>0.8</v>
      </c>
      <c r="AV630" s="33">
        <f t="shared" si="119"/>
        <v>0.92</v>
      </c>
      <c r="AW630" s="34" t="str">
        <f t="shared" si="120"/>
        <v>C2</v>
      </c>
      <c r="AY630" s="47">
        <v>3821</v>
      </c>
      <c r="AZ630" s="42">
        <v>0.5</v>
      </c>
      <c r="BA630" s="42">
        <v>0.65</v>
      </c>
      <c r="BB630" s="42">
        <v>0.89</v>
      </c>
      <c r="BC630" s="42">
        <v>1</v>
      </c>
      <c r="BD630" s="46" t="s">
        <v>116</v>
      </c>
    </row>
    <row r="631" spans="1:56" x14ac:dyDescent="0.55000000000000004">
      <c r="A631">
        <v>3823</v>
      </c>
      <c r="B631" t="s">
        <v>73</v>
      </c>
      <c r="C631">
        <v>0</v>
      </c>
      <c r="D631">
        <v>0</v>
      </c>
      <c r="E631" s="6">
        <v>0</v>
      </c>
      <c r="F631">
        <v>0</v>
      </c>
      <c r="G631">
        <v>0</v>
      </c>
      <c r="H631">
        <v>0.33</v>
      </c>
      <c r="J631">
        <v>3823</v>
      </c>
      <c r="K631" t="s">
        <v>73</v>
      </c>
      <c r="L631">
        <v>0</v>
      </c>
      <c r="M631">
        <v>0</v>
      </c>
      <c r="N631" s="6">
        <v>6.458333333333334E-2</v>
      </c>
      <c r="O631">
        <v>0.06</v>
      </c>
      <c r="P631">
        <v>0.02</v>
      </c>
      <c r="Q631">
        <v>0.59</v>
      </c>
      <c r="S631">
        <v>3823</v>
      </c>
      <c r="T631" t="s">
        <v>73</v>
      </c>
      <c r="U631">
        <v>1E-3</v>
      </c>
      <c r="V631">
        <v>0</v>
      </c>
      <c r="W631" s="6">
        <v>8.6805555555555566E-2</v>
      </c>
      <c r="X631">
        <v>0.14000000000000001</v>
      </c>
      <c r="Y631">
        <v>7.0000000000000007E-2</v>
      </c>
      <c r="Z631">
        <v>0.82</v>
      </c>
      <c r="AB631">
        <v>3823</v>
      </c>
      <c r="AC631" t="s">
        <v>73</v>
      </c>
      <c r="AD631">
        <v>1E-3</v>
      </c>
      <c r="AE631">
        <v>0</v>
      </c>
      <c r="AF631" s="6">
        <v>6.1805555555555558E-2</v>
      </c>
      <c r="AG631">
        <v>0.31</v>
      </c>
      <c r="AH631">
        <v>0.19</v>
      </c>
      <c r="AI631">
        <v>1</v>
      </c>
      <c r="AK631" s="35">
        <f t="shared" si="110"/>
        <v>3823</v>
      </c>
      <c r="AL631" s="32">
        <f t="shared" si="111"/>
        <v>0.33</v>
      </c>
      <c r="AM631" s="37">
        <f t="shared" si="112"/>
        <v>0.59</v>
      </c>
      <c r="AN631" s="37">
        <f t="shared" si="113"/>
        <v>0.82</v>
      </c>
      <c r="AO631" s="33">
        <f t="shared" si="114"/>
        <v>1</v>
      </c>
      <c r="AP631" s="36"/>
      <c r="AR631" s="31">
        <f t="shared" si="115"/>
        <v>3823</v>
      </c>
      <c r="AS631" s="32">
        <f t="shared" si="116"/>
        <v>0.33</v>
      </c>
      <c r="AT631" s="37">
        <f t="shared" si="117"/>
        <v>0.59</v>
      </c>
      <c r="AU631" s="37">
        <f t="shared" si="118"/>
        <v>0.82</v>
      </c>
      <c r="AV631" s="33">
        <f t="shared" si="119"/>
        <v>1</v>
      </c>
      <c r="AW631" s="34" t="str">
        <f t="shared" si="120"/>
        <v>C3</v>
      </c>
      <c r="AY631" s="47">
        <v>3823</v>
      </c>
      <c r="AZ631" s="42">
        <v>0.35</v>
      </c>
      <c r="BA631" s="42">
        <v>0.72</v>
      </c>
      <c r="BB631" s="42">
        <v>1</v>
      </c>
      <c r="BC631" s="42">
        <v>1</v>
      </c>
      <c r="BD631" s="46" t="s">
        <v>118</v>
      </c>
    </row>
    <row r="632" spans="1:56" ht="14.7" thickBot="1" x14ac:dyDescent="0.6">
      <c r="A632">
        <v>3824</v>
      </c>
      <c r="B632" t="s">
        <v>73</v>
      </c>
      <c r="C632">
        <v>2E-3</v>
      </c>
      <c r="D632">
        <v>0</v>
      </c>
      <c r="E632" s="6">
        <v>7.9861111111111105E-2</v>
      </c>
      <c r="F632">
        <v>0.65</v>
      </c>
      <c r="G632">
        <v>0.01</v>
      </c>
      <c r="H632">
        <v>0.08</v>
      </c>
      <c r="J632">
        <v>3824</v>
      </c>
      <c r="K632" t="s">
        <v>73</v>
      </c>
      <c r="L632">
        <v>7.0000000000000001E-3</v>
      </c>
      <c r="M632">
        <v>0</v>
      </c>
      <c r="N632" s="6">
        <v>6.5972222222222224E-2</v>
      </c>
      <c r="O632">
        <v>1</v>
      </c>
      <c r="P632">
        <v>0.05</v>
      </c>
      <c r="Q632">
        <v>0.15</v>
      </c>
      <c r="S632">
        <v>3824</v>
      </c>
      <c r="T632" t="s">
        <v>73</v>
      </c>
      <c r="U632">
        <v>1.2E-2</v>
      </c>
      <c r="V632">
        <v>0</v>
      </c>
      <c r="W632" s="6">
        <v>8.6805555555555566E-2</v>
      </c>
      <c r="X632">
        <v>1.17</v>
      </c>
      <c r="Y632">
        <v>0.09</v>
      </c>
      <c r="Z632">
        <v>0.2</v>
      </c>
      <c r="AB632">
        <v>3824</v>
      </c>
      <c r="AC632" t="s">
        <v>73</v>
      </c>
      <c r="AD632">
        <v>1.9E-2</v>
      </c>
      <c r="AE632">
        <v>0</v>
      </c>
      <c r="AF632" s="6">
        <v>6.5972222222222224E-2</v>
      </c>
      <c r="AG632">
        <v>1.34</v>
      </c>
      <c r="AH632">
        <v>0.14000000000000001</v>
      </c>
      <c r="AI632">
        <v>0.25</v>
      </c>
      <c r="AK632" s="38">
        <f t="shared" si="110"/>
        <v>3824</v>
      </c>
      <c r="AL632" s="39">
        <f t="shared" si="111"/>
        <v>0.08</v>
      </c>
      <c r="AM632" s="4">
        <f t="shared" si="112"/>
        <v>0.15</v>
      </c>
      <c r="AN632" s="4">
        <f t="shared" si="113"/>
        <v>0.2</v>
      </c>
      <c r="AO632" s="40">
        <f t="shared" si="114"/>
        <v>0.25</v>
      </c>
      <c r="AP632" s="41"/>
      <c r="AR632" s="53">
        <f t="shared" si="115"/>
        <v>3824</v>
      </c>
      <c r="AS632" s="39">
        <f t="shared" si="116"/>
        <v>0.08</v>
      </c>
      <c r="AT632" s="4">
        <f t="shared" si="117"/>
        <v>0.15</v>
      </c>
      <c r="AU632" s="4">
        <f t="shared" si="118"/>
        <v>0.2</v>
      </c>
      <c r="AV632" s="40">
        <f t="shared" si="119"/>
        <v>0.25</v>
      </c>
      <c r="AW632" s="54" t="str">
        <f t="shared" si="120"/>
        <v>C2</v>
      </c>
      <c r="AY632" s="47">
        <v>3824</v>
      </c>
      <c r="AZ632" s="42">
        <v>0.08</v>
      </c>
      <c r="BA632" s="42">
        <v>0.18</v>
      </c>
      <c r="BB632" s="42">
        <v>0.26</v>
      </c>
      <c r="BC632" s="42">
        <v>0.28999999999999998</v>
      </c>
      <c r="BD632" s="46" t="s">
        <v>116</v>
      </c>
    </row>
    <row r="633" spans="1:56" x14ac:dyDescent="0.55000000000000004">
      <c r="AY633" s="47"/>
      <c r="AZ633" s="42"/>
      <c r="BA633" s="42"/>
      <c r="BB633" s="42"/>
      <c r="BC633" s="42"/>
      <c r="BD633" s="46"/>
    </row>
    <row r="634" spans="1:56" x14ac:dyDescent="0.55000000000000004">
      <c r="AY634" s="47"/>
      <c r="AZ634" s="42"/>
      <c r="BA634" s="42"/>
      <c r="BB634" s="42"/>
      <c r="BC634" s="42"/>
      <c r="BD634" s="46"/>
    </row>
    <row r="635" spans="1:56" x14ac:dyDescent="0.55000000000000004">
      <c r="AY635" s="47"/>
      <c r="AZ635" s="42"/>
      <c r="BA635" s="42"/>
      <c r="BB635" s="42"/>
      <c r="BC635" s="42"/>
      <c r="BD635" s="46"/>
    </row>
    <row r="636" spans="1:56" x14ac:dyDescent="0.55000000000000004">
      <c r="AY636" s="47"/>
      <c r="AZ636" s="42"/>
      <c r="BA636" s="42"/>
      <c r="BB636" s="42"/>
      <c r="BC636" s="42"/>
      <c r="BD636" s="46"/>
    </row>
    <row r="637" spans="1:56" x14ac:dyDescent="0.55000000000000004">
      <c r="AY637" s="47"/>
      <c r="AZ637" s="42"/>
      <c r="BA637" s="42"/>
      <c r="BB637" s="42"/>
      <c r="BC637" s="42"/>
      <c r="BD637" s="46"/>
    </row>
    <row r="638" spans="1:56" x14ac:dyDescent="0.55000000000000004">
      <c r="AY638" s="47"/>
      <c r="AZ638" s="42"/>
      <c r="BA638" s="42"/>
      <c r="BB638" s="42"/>
      <c r="BC638" s="42"/>
      <c r="BD638" s="46"/>
    </row>
    <row r="639" spans="1:56" x14ac:dyDescent="0.55000000000000004">
      <c r="AY639" s="47"/>
      <c r="AZ639" s="42"/>
      <c r="BA639" s="42"/>
      <c r="BB639" s="42"/>
      <c r="BC639" s="42"/>
      <c r="BD639" s="46"/>
    </row>
    <row r="640" spans="1:56" x14ac:dyDescent="0.55000000000000004">
      <c r="AY640" s="47"/>
      <c r="AZ640" s="42"/>
      <c r="BA640" s="42"/>
      <c r="BB640" s="42"/>
      <c r="BC640" s="42"/>
      <c r="BD640" s="46"/>
    </row>
    <row r="641" spans="51:56" x14ac:dyDescent="0.55000000000000004">
      <c r="AY641" s="50"/>
      <c r="AZ641" s="51"/>
      <c r="BA641" s="51"/>
      <c r="BB641" s="51"/>
      <c r="BC641" s="51"/>
      <c r="BD641" s="52"/>
    </row>
  </sheetData>
  <autoFilter ref="AR18:AW632" xr:uid="{00000000-0001-0000-0000-000000000000}"/>
  <mergeCells count="9">
    <mergeCell ref="AZ17:BC17"/>
    <mergeCell ref="AK13:AP14"/>
    <mergeCell ref="AR13:AW14"/>
    <mergeCell ref="AY13:BD14"/>
    <mergeCell ref="AR17:AR18"/>
    <mergeCell ref="AS17:AV17"/>
    <mergeCell ref="AK17:AK18"/>
    <mergeCell ref="AL17:AO17"/>
    <mergeCell ref="AY17:AY18"/>
  </mergeCells>
  <pageMargins left="0.7" right="0.7" top="0.75" bottom="0.75" header="0.3" footer="0.3"/>
  <pageSetup paperSize="9"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542258-B1C4-4FE4-92A6-AFA619E332BC}">
  <dimension ref="A1:AB19"/>
  <sheetViews>
    <sheetView topLeftCell="E1" workbookViewId="0">
      <selection activeCell="Z19" sqref="Z19"/>
    </sheetView>
  </sheetViews>
  <sheetFormatPr defaultRowHeight="14.4" x14ac:dyDescent="0.55000000000000004"/>
  <sheetData>
    <row r="1" spans="1:28" x14ac:dyDescent="0.55000000000000004">
      <c r="A1" t="s">
        <v>31</v>
      </c>
      <c r="B1" t="s">
        <v>32</v>
      </c>
      <c r="C1" t="s">
        <v>33</v>
      </c>
      <c r="D1" t="s">
        <v>34</v>
      </c>
      <c r="E1" t="s">
        <v>35</v>
      </c>
      <c r="F1" t="s">
        <v>36</v>
      </c>
      <c r="G1" t="s">
        <v>37</v>
      </c>
      <c r="H1" t="s">
        <v>38</v>
      </c>
      <c r="I1" t="s">
        <v>39</v>
      </c>
      <c r="J1" t="s">
        <v>40</v>
      </c>
      <c r="K1" t="s">
        <v>41</v>
      </c>
      <c r="L1" t="s">
        <v>42</v>
      </c>
      <c r="M1" t="s">
        <v>43</v>
      </c>
      <c r="N1" t="s">
        <v>44</v>
      </c>
      <c r="P1" t="s">
        <v>31</v>
      </c>
      <c r="Q1" t="s">
        <v>32</v>
      </c>
      <c r="R1" t="s">
        <v>33</v>
      </c>
      <c r="S1" t="s">
        <v>34</v>
      </c>
      <c r="T1" t="s">
        <v>35</v>
      </c>
      <c r="U1" t="s">
        <v>36</v>
      </c>
      <c r="V1" t="s">
        <v>37</v>
      </c>
      <c r="W1" t="s">
        <v>38</v>
      </c>
      <c r="X1" t="s">
        <v>39</v>
      </c>
      <c r="Y1" t="s">
        <v>40</v>
      </c>
      <c r="Z1" t="s">
        <v>41</v>
      </c>
      <c r="AA1" t="s">
        <v>42</v>
      </c>
      <c r="AB1" t="s">
        <v>43</v>
      </c>
    </row>
    <row r="2" spans="1:28" x14ac:dyDescent="0.55000000000000004">
      <c r="A2">
        <v>31.21</v>
      </c>
      <c r="B2">
        <v>0.3201</v>
      </c>
      <c r="C2">
        <v>0.30220000000000002</v>
      </c>
      <c r="D2">
        <v>0.82289999999999996</v>
      </c>
      <c r="E2">
        <v>-7.9000000000000008E-3</v>
      </c>
      <c r="F2">
        <v>6000</v>
      </c>
      <c r="G2">
        <v>3770.4546135980299</v>
      </c>
      <c r="H2">
        <v>1.5090399999999999</v>
      </c>
      <c r="I2">
        <v>2.0204300000000002</v>
      </c>
      <c r="J2">
        <v>2.2386300000000001</v>
      </c>
      <c r="K2">
        <v>47.097099999999998</v>
      </c>
      <c r="L2">
        <v>63.057600000000001</v>
      </c>
      <c r="M2">
        <v>69.867599999999996</v>
      </c>
      <c r="N2">
        <v>3770</v>
      </c>
      <c r="P2">
        <f>A2*$N2</f>
        <v>117661.7</v>
      </c>
      <c r="Q2">
        <f t="shared" ref="Q2:AB17" si="0">B2*$N2</f>
        <v>1206.777</v>
      </c>
      <c r="R2">
        <f t="shared" si="0"/>
        <v>1139.2940000000001</v>
      </c>
      <c r="S2">
        <f t="shared" si="0"/>
        <v>3102.3330000000001</v>
      </c>
      <c r="T2">
        <f t="shared" si="0"/>
        <v>-29.783000000000001</v>
      </c>
      <c r="U2">
        <f t="shared" si="0"/>
        <v>22620000</v>
      </c>
      <c r="V2">
        <f t="shared" si="0"/>
        <v>14214613.893264573</v>
      </c>
      <c r="W2">
        <f t="shared" si="0"/>
        <v>5689.0807999999997</v>
      </c>
      <c r="X2">
        <f t="shared" si="0"/>
        <v>7617.0211000000008</v>
      </c>
      <c r="Y2">
        <f t="shared" si="0"/>
        <v>8439.6351000000013</v>
      </c>
      <c r="Z2">
        <f t="shared" si="0"/>
        <v>177556.06699999998</v>
      </c>
      <c r="AA2">
        <f t="shared" si="0"/>
        <v>237727.152</v>
      </c>
      <c r="AB2">
        <f t="shared" si="0"/>
        <v>263400.85200000001</v>
      </c>
    </row>
    <row r="3" spans="1:28" x14ac:dyDescent="0.55000000000000004">
      <c r="A3">
        <v>31.52</v>
      </c>
      <c r="B3">
        <v>0.32069999999999999</v>
      </c>
      <c r="C3">
        <v>0.30049999999999999</v>
      </c>
      <c r="D3">
        <v>0.82630000000000003</v>
      </c>
      <c r="E3">
        <v>-2.9999999999999997E-4</v>
      </c>
      <c r="F3">
        <v>6000</v>
      </c>
      <c r="G3">
        <v>67762.850986093996</v>
      </c>
      <c r="H3">
        <v>1.5027600000000001</v>
      </c>
      <c r="I3">
        <v>1.99952</v>
      </c>
      <c r="J3">
        <v>2.2096</v>
      </c>
      <c r="K3">
        <v>47.366999999999997</v>
      </c>
      <c r="L3">
        <v>63.024900000000002</v>
      </c>
      <c r="M3">
        <v>69.646600000000007</v>
      </c>
      <c r="N3">
        <v>67763</v>
      </c>
      <c r="P3">
        <f t="shared" ref="P3:AB18" si="1">A3*$N3</f>
        <v>2135889.7599999998</v>
      </c>
      <c r="Q3">
        <f t="shared" si="0"/>
        <v>21731.594099999998</v>
      </c>
      <c r="R3">
        <f t="shared" si="0"/>
        <v>20362.781500000001</v>
      </c>
      <c r="S3">
        <f t="shared" si="0"/>
        <v>55992.566900000005</v>
      </c>
      <c r="T3">
        <f t="shared" si="0"/>
        <v>-20.328899999999997</v>
      </c>
      <c r="U3">
        <f t="shared" si="0"/>
        <v>406578000</v>
      </c>
      <c r="V3">
        <f t="shared" si="0"/>
        <v>4591814071.3706875</v>
      </c>
      <c r="W3">
        <f t="shared" si="0"/>
        <v>101831.52588</v>
      </c>
      <c r="X3">
        <f t="shared" si="0"/>
        <v>135493.47375999999</v>
      </c>
      <c r="Y3">
        <f t="shared" si="0"/>
        <v>149729.12479999999</v>
      </c>
      <c r="Z3">
        <f t="shared" si="0"/>
        <v>3209730.0209999997</v>
      </c>
      <c r="AA3">
        <f t="shared" si="0"/>
        <v>4270756.2987000002</v>
      </c>
      <c r="AB3">
        <f t="shared" si="0"/>
        <v>4719462.5558000002</v>
      </c>
    </row>
    <row r="4" spans="1:28" x14ac:dyDescent="0.55000000000000004">
      <c r="A4">
        <v>31.51</v>
      </c>
      <c r="B4">
        <v>0.31869999999999998</v>
      </c>
      <c r="C4">
        <v>0.30320000000000003</v>
      </c>
      <c r="D4">
        <v>0.8246</v>
      </c>
      <c r="E4">
        <v>-8.9999999999999998E-4</v>
      </c>
      <c r="F4">
        <v>6000</v>
      </c>
      <c r="G4">
        <v>521435.405452582</v>
      </c>
      <c r="H4">
        <v>1.5076000000000001</v>
      </c>
      <c r="I4">
        <v>2.0097499999999999</v>
      </c>
      <c r="J4">
        <v>2.2222599999999999</v>
      </c>
      <c r="K4">
        <v>47.5045</v>
      </c>
      <c r="L4">
        <v>63.327199999999998</v>
      </c>
      <c r="M4">
        <v>70.023399999999995</v>
      </c>
      <c r="N4">
        <v>521435</v>
      </c>
      <c r="P4">
        <f t="shared" si="1"/>
        <v>16430416.850000001</v>
      </c>
      <c r="Q4">
        <f t="shared" si="0"/>
        <v>166181.3345</v>
      </c>
      <c r="R4">
        <f t="shared" si="0"/>
        <v>158099.092</v>
      </c>
      <c r="S4">
        <f t="shared" si="0"/>
        <v>429975.30099999998</v>
      </c>
      <c r="T4">
        <f t="shared" si="0"/>
        <v>-469.29149999999998</v>
      </c>
      <c r="U4">
        <f t="shared" si="0"/>
        <v>3128610000</v>
      </c>
      <c r="V4">
        <f t="shared" si="0"/>
        <v>271894670642.16708</v>
      </c>
      <c r="W4">
        <f t="shared" si="0"/>
        <v>786115.40600000008</v>
      </c>
      <c r="X4">
        <f t="shared" si="0"/>
        <v>1047953.99125</v>
      </c>
      <c r="Y4">
        <f t="shared" si="0"/>
        <v>1158764.1431</v>
      </c>
      <c r="Z4">
        <f t="shared" si="0"/>
        <v>24770508.9575</v>
      </c>
      <c r="AA4">
        <f t="shared" si="0"/>
        <v>33021018.531999998</v>
      </c>
      <c r="AB4">
        <f t="shared" si="0"/>
        <v>36512651.578999996</v>
      </c>
    </row>
    <row r="5" spans="1:28" x14ac:dyDescent="0.55000000000000004">
      <c r="A5">
        <v>31.02</v>
      </c>
      <c r="B5">
        <v>0.3276</v>
      </c>
      <c r="C5">
        <v>0.31069999999999998</v>
      </c>
      <c r="D5">
        <v>0.82250000000000001</v>
      </c>
      <c r="E5">
        <v>6.4000000000000003E-3</v>
      </c>
      <c r="F5">
        <v>6000</v>
      </c>
      <c r="G5">
        <v>1325763.2029742999</v>
      </c>
      <c r="H5">
        <v>1.51668</v>
      </c>
      <c r="I5">
        <v>2.0198200000000002</v>
      </c>
      <c r="J5">
        <v>2.2309299999999999</v>
      </c>
      <c r="K5">
        <v>47.047400000000003</v>
      </c>
      <c r="L5">
        <v>62.654800000000002</v>
      </c>
      <c r="M5">
        <v>69.203500000000005</v>
      </c>
      <c r="N5">
        <v>1325763</v>
      </c>
      <c r="P5">
        <f t="shared" si="1"/>
        <v>41125168.259999998</v>
      </c>
      <c r="Q5">
        <f t="shared" si="0"/>
        <v>434319.95880000002</v>
      </c>
      <c r="R5">
        <f t="shared" si="0"/>
        <v>411914.56409999996</v>
      </c>
      <c r="S5">
        <f t="shared" si="0"/>
        <v>1090440.0675000001</v>
      </c>
      <c r="T5">
        <f t="shared" si="0"/>
        <v>8484.8832000000002</v>
      </c>
      <c r="U5">
        <f t="shared" si="0"/>
        <v>7954578000</v>
      </c>
      <c r="V5">
        <f t="shared" si="0"/>
        <v>1757647801264.8167</v>
      </c>
      <c r="W5">
        <f t="shared" si="0"/>
        <v>2010758.2268400001</v>
      </c>
      <c r="X5">
        <f t="shared" si="0"/>
        <v>2677802.6226600003</v>
      </c>
      <c r="Y5">
        <f t="shared" si="0"/>
        <v>2957684.4495899999</v>
      </c>
      <c r="Z5">
        <f t="shared" si="0"/>
        <v>62373702.166200005</v>
      </c>
      <c r="AA5">
        <f t="shared" si="0"/>
        <v>83065415.612399995</v>
      </c>
      <c r="AB5">
        <f t="shared" si="0"/>
        <v>91747439.770500004</v>
      </c>
    </row>
    <row r="6" spans="1:28" x14ac:dyDescent="0.55000000000000004">
      <c r="A6">
        <v>31.28</v>
      </c>
      <c r="B6">
        <v>0.31619999999999998</v>
      </c>
      <c r="C6">
        <v>0.30270000000000002</v>
      </c>
      <c r="D6">
        <v>0.82299999999999995</v>
      </c>
      <c r="E6">
        <v>-7.0000000000000001E-3</v>
      </c>
      <c r="F6">
        <v>6000</v>
      </c>
      <c r="G6">
        <v>2136.5754351924702</v>
      </c>
      <c r="H6">
        <v>1.5095799999999999</v>
      </c>
      <c r="I6">
        <v>2.0204</v>
      </c>
      <c r="J6">
        <v>2.23813</v>
      </c>
      <c r="K6">
        <v>47.219700000000003</v>
      </c>
      <c r="L6">
        <v>63.198099999999997</v>
      </c>
      <c r="M6">
        <v>70.008700000000005</v>
      </c>
      <c r="N6">
        <v>2137</v>
      </c>
      <c r="P6">
        <f t="shared" si="1"/>
        <v>66845.36</v>
      </c>
      <c r="Q6">
        <f t="shared" si="0"/>
        <v>675.71939999999995</v>
      </c>
      <c r="R6">
        <f t="shared" si="0"/>
        <v>646.86990000000003</v>
      </c>
      <c r="S6">
        <f t="shared" si="0"/>
        <v>1758.751</v>
      </c>
      <c r="T6">
        <f t="shared" si="0"/>
        <v>-14.959</v>
      </c>
      <c r="U6">
        <f t="shared" si="0"/>
        <v>12822000</v>
      </c>
      <c r="V6">
        <f t="shared" si="0"/>
        <v>4565861.7050063089</v>
      </c>
      <c r="W6">
        <f t="shared" si="0"/>
        <v>3225.97246</v>
      </c>
      <c r="X6">
        <f t="shared" si="0"/>
        <v>4317.5947999999999</v>
      </c>
      <c r="Y6">
        <f t="shared" si="0"/>
        <v>4782.8838100000003</v>
      </c>
      <c r="Z6">
        <f t="shared" si="0"/>
        <v>100908.49890000001</v>
      </c>
      <c r="AA6">
        <f t="shared" si="0"/>
        <v>135054.33969999998</v>
      </c>
      <c r="AB6">
        <f t="shared" si="0"/>
        <v>149608.5919</v>
      </c>
    </row>
    <row r="7" spans="1:28" x14ac:dyDescent="0.55000000000000004">
      <c r="A7">
        <v>31.55</v>
      </c>
      <c r="B7">
        <v>0.31719999999999998</v>
      </c>
      <c r="C7">
        <v>0.29949999999999999</v>
      </c>
      <c r="D7">
        <v>0.82620000000000005</v>
      </c>
      <c r="E7">
        <v>-2.5999999999999999E-3</v>
      </c>
      <c r="F7">
        <v>6000</v>
      </c>
      <c r="G7">
        <v>633694.69919471606</v>
      </c>
      <c r="H7">
        <v>1.5021599999999999</v>
      </c>
      <c r="I7">
        <v>2.0007799999999998</v>
      </c>
      <c r="J7">
        <v>2.2122199999999999</v>
      </c>
      <c r="K7">
        <v>47.393099999999997</v>
      </c>
      <c r="L7">
        <v>63.124600000000001</v>
      </c>
      <c r="M7">
        <v>69.795500000000004</v>
      </c>
      <c r="N7">
        <v>633695</v>
      </c>
      <c r="P7">
        <f t="shared" si="1"/>
        <v>19993077.25</v>
      </c>
      <c r="Q7">
        <f t="shared" si="0"/>
        <v>201008.05399999997</v>
      </c>
      <c r="R7">
        <f t="shared" si="0"/>
        <v>189791.6525</v>
      </c>
      <c r="S7">
        <f t="shared" si="0"/>
        <v>523558.80900000001</v>
      </c>
      <c r="T7">
        <f t="shared" si="0"/>
        <v>-1647.607</v>
      </c>
      <c r="U7">
        <f t="shared" si="0"/>
        <v>3802170000</v>
      </c>
      <c r="V7">
        <f t="shared" si="0"/>
        <v>401569162406.19562</v>
      </c>
      <c r="W7">
        <f t="shared" si="0"/>
        <v>951911.28119999997</v>
      </c>
      <c r="X7">
        <f t="shared" si="0"/>
        <v>1267884.2821</v>
      </c>
      <c r="Y7">
        <f t="shared" si="0"/>
        <v>1401872.7529</v>
      </c>
      <c r="Z7">
        <f t="shared" si="0"/>
        <v>30032770.504499998</v>
      </c>
      <c r="AA7">
        <f t="shared" si="0"/>
        <v>40001743.397</v>
      </c>
      <c r="AB7">
        <f t="shared" si="0"/>
        <v>44229059.372500002</v>
      </c>
    </row>
    <row r="8" spans="1:28" x14ac:dyDescent="0.55000000000000004">
      <c r="A8">
        <v>31.48</v>
      </c>
      <c r="B8">
        <v>0.31740000000000002</v>
      </c>
      <c r="C8">
        <v>0.2999</v>
      </c>
      <c r="D8">
        <v>0.82489999999999997</v>
      </c>
      <c r="E8">
        <v>-6.1999999999999998E-3</v>
      </c>
      <c r="F8">
        <v>6000</v>
      </c>
      <c r="G8">
        <v>2251757.6572928498</v>
      </c>
      <c r="H8">
        <v>1.5045200000000001</v>
      </c>
      <c r="I8">
        <v>2.00936</v>
      </c>
      <c r="J8">
        <v>2.2243499999999998</v>
      </c>
      <c r="K8">
        <v>47.362299999999998</v>
      </c>
      <c r="L8">
        <v>63.2547</v>
      </c>
      <c r="M8">
        <v>70.022499999999994</v>
      </c>
      <c r="N8">
        <v>2251758</v>
      </c>
      <c r="P8">
        <f t="shared" si="1"/>
        <v>70885341.840000004</v>
      </c>
      <c r="Q8">
        <f t="shared" si="0"/>
        <v>714707.98920000007</v>
      </c>
      <c r="R8">
        <f t="shared" si="0"/>
        <v>675302.22420000006</v>
      </c>
      <c r="S8">
        <f t="shared" si="0"/>
        <v>1857475.1742</v>
      </c>
      <c r="T8">
        <f t="shared" si="0"/>
        <v>-13960.899599999999</v>
      </c>
      <c r="U8">
        <f t="shared" si="0"/>
        <v>13510548000</v>
      </c>
      <c r="V8">
        <f t="shared" si="0"/>
        <v>5070413318870.4326</v>
      </c>
      <c r="W8">
        <f t="shared" si="0"/>
        <v>3387814.9461600003</v>
      </c>
      <c r="X8">
        <f t="shared" si="0"/>
        <v>4524592.4548800001</v>
      </c>
      <c r="Y8">
        <f t="shared" si="0"/>
        <v>5008697.9072999991</v>
      </c>
      <c r="Z8">
        <f t="shared" si="0"/>
        <v>106648437.9234</v>
      </c>
      <c r="AA8">
        <f t="shared" si="0"/>
        <v>142434276.7626</v>
      </c>
      <c r="AB8">
        <f t="shared" si="0"/>
        <v>157673724.55499998</v>
      </c>
    </row>
    <row r="9" spans="1:28" x14ac:dyDescent="0.55000000000000004">
      <c r="A9">
        <v>31.37</v>
      </c>
      <c r="B9">
        <v>0.3206</v>
      </c>
      <c r="C9">
        <v>0.30559999999999998</v>
      </c>
      <c r="D9">
        <v>0.82379999999999998</v>
      </c>
      <c r="E9">
        <v>1.2999999999999999E-3</v>
      </c>
      <c r="F9">
        <v>6000</v>
      </c>
      <c r="G9">
        <v>1517990.2390473301</v>
      </c>
      <c r="H9">
        <v>1.51051</v>
      </c>
      <c r="I9">
        <v>2.0132099999999999</v>
      </c>
      <c r="J9">
        <v>2.2254100000000001</v>
      </c>
      <c r="K9">
        <v>47.384700000000002</v>
      </c>
      <c r="L9">
        <v>63.154400000000003</v>
      </c>
      <c r="M9">
        <v>69.811099999999996</v>
      </c>
      <c r="N9">
        <v>1517990</v>
      </c>
      <c r="P9">
        <f t="shared" si="1"/>
        <v>47619346.300000004</v>
      </c>
      <c r="Q9">
        <f t="shared" si="0"/>
        <v>486667.59399999998</v>
      </c>
      <c r="R9">
        <f t="shared" si="0"/>
        <v>463897.74399999995</v>
      </c>
      <c r="S9">
        <f t="shared" si="0"/>
        <v>1250520.162</v>
      </c>
      <c r="T9">
        <f t="shared" si="0"/>
        <v>1973.3869999999999</v>
      </c>
      <c r="U9">
        <f t="shared" si="0"/>
        <v>9107940000</v>
      </c>
      <c r="V9">
        <f t="shared" si="0"/>
        <v>2304294002971.4565</v>
      </c>
      <c r="W9">
        <f t="shared" si="0"/>
        <v>2292939.0748999999</v>
      </c>
      <c r="X9">
        <f t="shared" si="0"/>
        <v>3056032.6478999997</v>
      </c>
      <c r="Y9">
        <f t="shared" si="0"/>
        <v>3378150.1259000003</v>
      </c>
      <c r="Z9">
        <f t="shared" si="0"/>
        <v>71929500.753000006</v>
      </c>
      <c r="AA9">
        <f t="shared" si="0"/>
        <v>95867747.656000003</v>
      </c>
      <c r="AB9">
        <f t="shared" si="0"/>
        <v>105972551.689</v>
      </c>
    </row>
    <row r="10" spans="1:28" x14ac:dyDescent="0.55000000000000004">
      <c r="A10">
        <v>31.54</v>
      </c>
      <c r="B10">
        <v>0.31719999999999998</v>
      </c>
      <c r="C10">
        <v>0.29849999999999999</v>
      </c>
      <c r="D10">
        <v>0.8256</v>
      </c>
      <c r="E10">
        <v>-5.7000000000000002E-3</v>
      </c>
      <c r="F10">
        <v>6000</v>
      </c>
      <c r="G10">
        <v>616057.84279085998</v>
      </c>
      <c r="H10">
        <v>1.50166</v>
      </c>
      <c r="I10">
        <v>2.0033799999999999</v>
      </c>
      <c r="J10">
        <v>2.2169099999999999</v>
      </c>
      <c r="K10">
        <v>47.362400000000001</v>
      </c>
      <c r="L10">
        <v>63.186599999999999</v>
      </c>
      <c r="M10">
        <v>69.921300000000002</v>
      </c>
      <c r="N10">
        <v>616058</v>
      </c>
      <c r="P10">
        <f t="shared" si="1"/>
        <v>19430469.32</v>
      </c>
      <c r="Q10">
        <f t="shared" si="0"/>
        <v>195413.59759999998</v>
      </c>
      <c r="R10">
        <f t="shared" si="0"/>
        <v>183893.31299999999</v>
      </c>
      <c r="S10">
        <f t="shared" si="0"/>
        <v>508617.48479999998</v>
      </c>
      <c r="T10">
        <f t="shared" si="0"/>
        <v>-3511.5306</v>
      </c>
      <c r="U10">
        <f t="shared" si="0"/>
        <v>3696348000</v>
      </c>
      <c r="V10">
        <f t="shared" si="0"/>
        <v>379527362514.05164</v>
      </c>
      <c r="W10">
        <f t="shared" si="0"/>
        <v>925109.65628</v>
      </c>
      <c r="X10">
        <f t="shared" si="0"/>
        <v>1234198.2760399999</v>
      </c>
      <c r="Y10">
        <f t="shared" si="0"/>
        <v>1365745.14078</v>
      </c>
      <c r="Z10">
        <f t="shared" si="0"/>
        <v>29177985.419199999</v>
      </c>
      <c r="AA10">
        <f t="shared" si="0"/>
        <v>38926610.422799997</v>
      </c>
      <c r="AB10">
        <f t="shared" si="0"/>
        <v>43075576.235399999</v>
      </c>
    </row>
    <row r="11" spans="1:28" x14ac:dyDescent="0.55000000000000004">
      <c r="A11">
        <v>31.52</v>
      </c>
      <c r="B11">
        <v>0.31590000000000001</v>
      </c>
      <c r="C11">
        <v>0.30049999999999999</v>
      </c>
      <c r="D11">
        <v>0.82469999999999999</v>
      </c>
      <c r="E11">
        <v>-5.7000000000000002E-3</v>
      </c>
      <c r="F11">
        <v>5999.9999999900001</v>
      </c>
      <c r="G11">
        <v>2107161.4977633799</v>
      </c>
      <c r="H11">
        <v>1.50529</v>
      </c>
      <c r="I11">
        <v>2.01037</v>
      </c>
      <c r="J11">
        <v>2.22533</v>
      </c>
      <c r="K11">
        <v>47.4467</v>
      </c>
      <c r="L11">
        <v>63.366900000000001</v>
      </c>
      <c r="M11">
        <v>70.142399999999995</v>
      </c>
      <c r="N11">
        <v>2107161</v>
      </c>
      <c r="P11">
        <f t="shared" si="1"/>
        <v>66417714.719999999</v>
      </c>
      <c r="Q11">
        <f t="shared" si="0"/>
        <v>665652.15990000009</v>
      </c>
      <c r="R11">
        <f t="shared" si="0"/>
        <v>633201.88049999997</v>
      </c>
      <c r="S11">
        <f t="shared" si="0"/>
        <v>1737775.6767</v>
      </c>
      <c r="T11">
        <f t="shared" si="0"/>
        <v>-12010.8177</v>
      </c>
      <c r="U11">
        <f t="shared" si="0"/>
        <v>12642965999.97893</v>
      </c>
      <c r="V11">
        <f t="shared" si="0"/>
        <v>4440128528788.5811</v>
      </c>
      <c r="W11">
        <f t="shared" si="0"/>
        <v>3171888.3816900002</v>
      </c>
      <c r="X11">
        <f t="shared" si="0"/>
        <v>4236173.2595699998</v>
      </c>
      <c r="Y11">
        <f t="shared" si="0"/>
        <v>4689128.58813</v>
      </c>
      <c r="Z11">
        <f t="shared" si="0"/>
        <v>99977835.818700001</v>
      </c>
      <c r="AA11">
        <f t="shared" si="0"/>
        <v>133524260.37090001</v>
      </c>
      <c r="AB11">
        <f t="shared" si="0"/>
        <v>147801329.72639999</v>
      </c>
    </row>
    <row r="12" spans="1:28" x14ac:dyDescent="0.55000000000000004">
      <c r="A12">
        <v>31.29</v>
      </c>
      <c r="B12">
        <v>0.31909999999999999</v>
      </c>
      <c r="C12">
        <v>0.3029</v>
      </c>
      <c r="D12">
        <v>0.82520000000000004</v>
      </c>
      <c r="E12">
        <v>2.9999999999999997E-4</v>
      </c>
      <c r="F12">
        <v>6000</v>
      </c>
      <c r="G12">
        <v>1507306.8530715599</v>
      </c>
      <c r="H12">
        <v>1.50661</v>
      </c>
      <c r="I12">
        <v>2.0064099999999998</v>
      </c>
      <c r="J12">
        <v>2.2176200000000001</v>
      </c>
      <c r="K12">
        <v>47.141800000000003</v>
      </c>
      <c r="L12">
        <v>62.7806</v>
      </c>
      <c r="M12">
        <v>69.389300000000006</v>
      </c>
      <c r="N12">
        <v>1507307</v>
      </c>
      <c r="P12">
        <f t="shared" si="1"/>
        <v>47163636.030000001</v>
      </c>
      <c r="Q12">
        <f t="shared" si="0"/>
        <v>480981.66369999998</v>
      </c>
      <c r="R12">
        <f t="shared" si="0"/>
        <v>456563.29029999999</v>
      </c>
      <c r="S12">
        <f t="shared" si="0"/>
        <v>1243829.7364000001</v>
      </c>
      <c r="T12">
        <f t="shared" si="0"/>
        <v>452.19209999999998</v>
      </c>
      <c r="U12">
        <f t="shared" si="0"/>
        <v>9043842000</v>
      </c>
      <c r="V12">
        <f t="shared" si="0"/>
        <v>2271974170782.7339</v>
      </c>
      <c r="W12">
        <f t="shared" si="0"/>
        <v>2270923.7992699998</v>
      </c>
      <c r="X12">
        <f t="shared" si="0"/>
        <v>3024275.8378699999</v>
      </c>
      <c r="Y12">
        <f t="shared" si="0"/>
        <v>3342634.14934</v>
      </c>
      <c r="Z12">
        <f t="shared" si="0"/>
        <v>71057165.132600009</v>
      </c>
      <c r="AA12">
        <f t="shared" si="0"/>
        <v>94629637.8442</v>
      </c>
      <c r="AB12">
        <f t="shared" si="0"/>
        <v>104590977.61510001</v>
      </c>
    </row>
    <row r="13" spans="1:28" x14ac:dyDescent="0.55000000000000004">
      <c r="A13">
        <v>31.54</v>
      </c>
      <c r="B13">
        <v>0.31519999999999998</v>
      </c>
      <c r="C13">
        <v>0.30059999999999998</v>
      </c>
      <c r="D13">
        <v>0.82689999999999997</v>
      </c>
      <c r="E13">
        <v>1.4E-3</v>
      </c>
      <c r="F13">
        <v>6000</v>
      </c>
      <c r="G13">
        <v>848521.22865410498</v>
      </c>
      <c r="H13">
        <v>1.5023</v>
      </c>
      <c r="I13">
        <v>1.9966200000000001</v>
      </c>
      <c r="J13">
        <v>2.20526</v>
      </c>
      <c r="K13">
        <v>47.3825</v>
      </c>
      <c r="L13">
        <v>62.973399999999998</v>
      </c>
      <c r="M13">
        <v>69.553899999999999</v>
      </c>
      <c r="N13">
        <v>848521</v>
      </c>
      <c r="P13">
        <f t="shared" si="1"/>
        <v>26762352.34</v>
      </c>
      <c r="Q13">
        <f t="shared" si="0"/>
        <v>267453.81919999997</v>
      </c>
      <c r="R13">
        <f t="shared" si="0"/>
        <v>255065.41259999998</v>
      </c>
      <c r="S13">
        <f t="shared" si="0"/>
        <v>701642.01489999995</v>
      </c>
      <c r="T13">
        <f t="shared" si="0"/>
        <v>1187.9294</v>
      </c>
      <c r="U13">
        <f t="shared" si="0"/>
        <v>5091126000</v>
      </c>
      <c r="V13">
        <f t="shared" si="0"/>
        <v>719988081458.80981</v>
      </c>
      <c r="W13">
        <f t="shared" si="0"/>
        <v>1274733.0983</v>
      </c>
      <c r="X13">
        <f t="shared" si="0"/>
        <v>1694173.99902</v>
      </c>
      <c r="Y13">
        <f t="shared" si="0"/>
        <v>1871209.4204599999</v>
      </c>
      <c r="Z13">
        <f t="shared" si="0"/>
        <v>40205046.282499999</v>
      </c>
      <c r="AA13">
        <f t="shared" si="0"/>
        <v>53434252.341399997</v>
      </c>
      <c r="AB13">
        <f t="shared" si="0"/>
        <v>59017944.781899996</v>
      </c>
    </row>
    <row r="14" spans="1:28" x14ac:dyDescent="0.55000000000000004">
      <c r="A14">
        <v>31.4</v>
      </c>
      <c r="B14">
        <v>0.31940000000000002</v>
      </c>
      <c r="C14">
        <v>0.30409999999999998</v>
      </c>
      <c r="D14">
        <v>0.8246</v>
      </c>
      <c r="E14">
        <v>8.0000000000000004E-4</v>
      </c>
      <c r="F14">
        <v>6000</v>
      </c>
      <c r="G14">
        <v>1825763.2545179201</v>
      </c>
      <c r="H14">
        <v>1.5083200000000001</v>
      </c>
      <c r="I14">
        <v>2.0093299999999998</v>
      </c>
      <c r="J14">
        <v>2.2209300000000001</v>
      </c>
      <c r="K14">
        <v>47.361199999999997</v>
      </c>
      <c r="L14">
        <v>63.093000000000004</v>
      </c>
      <c r="M14">
        <v>69.737200000000001</v>
      </c>
      <c r="N14">
        <v>1825763</v>
      </c>
      <c r="P14">
        <f t="shared" si="1"/>
        <v>57328958.199999996</v>
      </c>
      <c r="Q14">
        <f t="shared" si="0"/>
        <v>583148.70220000006</v>
      </c>
      <c r="R14">
        <f t="shared" si="0"/>
        <v>555214.52830000001</v>
      </c>
      <c r="S14">
        <f t="shared" si="0"/>
        <v>1505524.1698</v>
      </c>
      <c r="T14">
        <f t="shared" si="0"/>
        <v>1460.6104</v>
      </c>
      <c r="U14">
        <f t="shared" si="0"/>
        <v>10954578000</v>
      </c>
      <c r="V14">
        <f t="shared" si="0"/>
        <v>3333410996858.4014</v>
      </c>
      <c r="W14">
        <f t="shared" si="0"/>
        <v>2753834.8481600001</v>
      </c>
      <c r="X14">
        <f t="shared" si="0"/>
        <v>3668560.3687899997</v>
      </c>
      <c r="Y14">
        <f t="shared" si="0"/>
        <v>4054891.81959</v>
      </c>
      <c r="Z14">
        <f t="shared" si="0"/>
        <v>86470326.595599994</v>
      </c>
      <c r="AA14">
        <f t="shared" si="0"/>
        <v>115192864.95900001</v>
      </c>
      <c r="AB14">
        <f t="shared" si="0"/>
        <v>127323599.48360001</v>
      </c>
    </row>
    <row r="15" spans="1:28" x14ac:dyDescent="0.55000000000000004">
      <c r="A15">
        <v>31.47</v>
      </c>
      <c r="B15">
        <v>0.31640000000000001</v>
      </c>
      <c r="C15">
        <v>0.30099999999999999</v>
      </c>
      <c r="D15">
        <v>0.82550000000000001</v>
      </c>
      <c r="E15">
        <v>-2.7000000000000001E-3</v>
      </c>
      <c r="F15">
        <v>6000</v>
      </c>
      <c r="G15">
        <v>660762.986928873</v>
      </c>
      <c r="H15">
        <v>1.50492</v>
      </c>
      <c r="I15">
        <v>2.0061900000000001</v>
      </c>
      <c r="J15">
        <v>2.2187800000000002</v>
      </c>
      <c r="K15">
        <v>47.3598</v>
      </c>
      <c r="L15">
        <v>63.134799999999998</v>
      </c>
      <c r="M15">
        <v>69.825000000000003</v>
      </c>
      <c r="N15">
        <v>660763</v>
      </c>
      <c r="P15">
        <f t="shared" si="1"/>
        <v>20794211.609999999</v>
      </c>
      <c r="Q15">
        <f t="shared" si="0"/>
        <v>209065.41320000001</v>
      </c>
      <c r="R15">
        <f t="shared" si="0"/>
        <v>198889.663</v>
      </c>
      <c r="S15">
        <f t="shared" si="0"/>
        <v>545459.85649999999</v>
      </c>
      <c r="T15">
        <f t="shared" si="0"/>
        <v>-1784.0601000000001</v>
      </c>
      <c r="U15">
        <f t="shared" si="0"/>
        <v>3964578000</v>
      </c>
      <c r="V15">
        <f t="shared" si="0"/>
        <v>436607733532.08289</v>
      </c>
      <c r="W15">
        <f t="shared" si="0"/>
        <v>994395.45396000007</v>
      </c>
      <c r="X15">
        <f t="shared" si="0"/>
        <v>1325616.1229700001</v>
      </c>
      <c r="Y15">
        <f t="shared" si="0"/>
        <v>1466087.7291400002</v>
      </c>
      <c r="Z15">
        <f t="shared" si="0"/>
        <v>31293603.527399998</v>
      </c>
      <c r="AA15">
        <f t="shared" si="0"/>
        <v>41717139.852399997</v>
      </c>
      <c r="AB15">
        <f t="shared" si="0"/>
        <v>46137776.475000001</v>
      </c>
    </row>
    <row r="16" spans="1:28" x14ac:dyDescent="0.55000000000000004">
      <c r="A16">
        <v>31.38</v>
      </c>
      <c r="B16">
        <v>0.31950000000000001</v>
      </c>
      <c r="C16">
        <v>0.30480000000000002</v>
      </c>
      <c r="D16">
        <v>0.82440000000000002</v>
      </c>
      <c r="E16">
        <v>1.4E-3</v>
      </c>
      <c r="F16">
        <v>6000</v>
      </c>
      <c r="G16">
        <v>1230561.32382139</v>
      </c>
      <c r="H16">
        <v>1.5092300000000001</v>
      </c>
      <c r="I16">
        <v>2.0104700000000002</v>
      </c>
      <c r="J16">
        <v>2.2220200000000001</v>
      </c>
      <c r="K16">
        <v>47.3596</v>
      </c>
      <c r="L16">
        <v>63.088500000000003</v>
      </c>
      <c r="M16">
        <v>69.727000000000004</v>
      </c>
      <c r="N16">
        <v>1230561</v>
      </c>
      <c r="P16">
        <f t="shared" si="1"/>
        <v>38615004.18</v>
      </c>
      <c r="Q16">
        <f t="shared" si="0"/>
        <v>393164.23950000003</v>
      </c>
      <c r="R16">
        <f t="shared" si="0"/>
        <v>375074.99280000001</v>
      </c>
      <c r="S16">
        <f t="shared" si="0"/>
        <v>1014474.4884</v>
      </c>
      <c r="T16">
        <f t="shared" si="0"/>
        <v>1722.7854</v>
      </c>
      <c r="U16">
        <f t="shared" si="0"/>
        <v>7383366000</v>
      </c>
      <c r="V16">
        <f t="shared" si="0"/>
        <v>1514280773202.9736</v>
      </c>
      <c r="W16">
        <f t="shared" si="0"/>
        <v>1857199.57803</v>
      </c>
      <c r="X16">
        <f t="shared" si="0"/>
        <v>2474005.9736700002</v>
      </c>
      <c r="Y16">
        <f t="shared" si="0"/>
        <v>2734331.1532200002</v>
      </c>
      <c r="Z16">
        <f t="shared" si="0"/>
        <v>58278876.735600002</v>
      </c>
      <c r="AA16">
        <f t="shared" si="0"/>
        <v>77634247.64850001</v>
      </c>
      <c r="AB16">
        <f t="shared" si="0"/>
        <v>85803326.847000003</v>
      </c>
    </row>
    <row r="17" spans="1:28" x14ac:dyDescent="0.55000000000000004">
      <c r="A17">
        <v>31.57</v>
      </c>
      <c r="B17">
        <v>0.3155</v>
      </c>
      <c r="C17">
        <v>0.30070000000000002</v>
      </c>
      <c r="D17">
        <v>0.82569999999999999</v>
      </c>
      <c r="E17">
        <v>-2.0999999999999999E-3</v>
      </c>
      <c r="F17">
        <v>6000</v>
      </c>
      <c r="G17">
        <v>165003.164887619</v>
      </c>
      <c r="H17">
        <v>1.5039899999999999</v>
      </c>
      <c r="I17">
        <v>2.0038299999999998</v>
      </c>
      <c r="J17">
        <v>2.2156699999999998</v>
      </c>
      <c r="K17">
        <v>47.481000000000002</v>
      </c>
      <c r="L17">
        <v>63.260899999999999</v>
      </c>
      <c r="M17">
        <v>69.948700000000002</v>
      </c>
      <c r="N17">
        <v>165003</v>
      </c>
      <c r="P17">
        <f t="shared" si="1"/>
        <v>5209144.71</v>
      </c>
      <c r="Q17">
        <f t="shared" si="0"/>
        <v>52058.446499999998</v>
      </c>
      <c r="R17">
        <f t="shared" si="0"/>
        <v>49616.402100000007</v>
      </c>
      <c r="S17">
        <f t="shared" si="0"/>
        <v>136242.97709999999</v>
      </c>
      <c r="T17">
        <f t="shared" si="0"/>
        <v>-346.50629999999995</v>
      </c>
      <c r="U17">
        <f t="shared" si="0"/>
        <v>990018000</v>
      </c>
      <c r="V17">
        <f t="shared" si="0"/>
        <v>27226017215.951797</v>
      </c>
      <c r="W17">
        <f t="shared" si="0"/>
        <v>248162.86197</v>
      </c>
      <c r="X17">
        <f t="shared" si="0"/>
        <v>330637.96148999996</v>
      </c>
      <c r="Y17">
        <f t="shared" si="0"/>
        <v>365592.19700999995</v>
      </c>
      <c r="Z17">
        <f t="shared" si="0"/>
        <v>7834507.443</v>
      </c>
      <c r="AA17">
        <f t="shared" si="0"/>
        <v>10438238.2827</v>
      </c>
      <c r="AB17">
        <f t="shared" si="0"/>
        <v>11541745.346100001</v>
      </c>
    </row>
    <row r="18" spans="1:28" x14ac:dyDescent="0.55000000000000004">
      <c r="A18">
        <v>31.37</v>
      </c>
      <c r="B18">
        <v>0.32069999999999999</v>
      </c>
      <c r="C18">
        <v>0.30659999999999998</v>
      </c>
      <c r="D18">
        <v>0.82410000000000005</v>
      </c>
      <c r="E18">
        <v>3.5000000000000001E-3</v>
      </c>
      <c r="F18">
        <v>6000</v>
      </c>
      <c r="G18">
        <v>652459.85086857202</v>
      </c>
      <c r="H18">
        <v>1.51135</v>
      </c>
      <c r="I18">
        <v>2.0123000000000002</v>
      </c>
      <c r="J18">
        <v>2.2232099999999999</v>
      </c>
      <c r="K18">
        <v>47.411099999999998</v>
      </c>
      <c r="L18">
        <v>63.125900000000001</v>
      </c>
      <c r="M18">
        <v>69.742099999999994</v>
      </c>
      <c r="N18">
        <v>652460</v>
      </c>
      <c r="P18">
        <f t="shared" si="1"/>
        <v>20467670.199999999</v>
      </c>
      <c r="Q18">
        <f t="shared" si="1"/>
        <v>209243.92199999999</v>
      </c>
      <c r="R18">
        <f t="shared" si="1"/>
        <v>200044.23599999998</v>
      </c>
      <c r="S18">
        <f t="shared" si="1"/>
        <v>537692.28600000008</v>
      </c>
      <c r="T18">
        <f t="shared" si="1"/>
        <v>2283.61</v>
      </c>
      <c r="U18">
        <f t="shared" si="1"/>
        <v>3914760000</v>
      </c>
      <c r="V18">
        <f t="shared" si="1"/>
        <v>425703954297.7085</v>
      </c>
      <c r="W18">
        <f t="shared" si="1"/>
        <v>986095.42099999997</v>
      </c>
      <c r="X18">
        <f t="shared" si="1"/>
        <v>1312945.2580000001</v>
      </c>
      <c r="Y18">
        <f t="shared" si="1"/>
        <v>1450555.5966</v>
      </c>
      <c r="Z18">
        <f t="shared" si="1"/>
        <v>30933846.305999998</v>
      </c>
      <c r="AA18">
        <f t="shared" si="1"/>
        <v>41187124.714000002</v>
      </c>
      <c r="AB18">
        <f t="shared" si="1"/>
        <v>45503930.565999992</v>
      </c>
    </row>
    <row r="19" spans="1:28" x14ac:dyDescent="0.55000000000000004">
      <c r="N19">
        <f>SUM(N2:N18)</f>
        <v>15937908</v>
      </c>
      <c r="P19">
        <f>SUM(P2:P18)/$N$19</f>
        <v>31.407064755926559</v>
      </c>
      <c r="Q19">
        <f t="shared" ref="Q19:AB19" si="2">SUM(Q2:Q18)/$N$19</f>
        <v>0.31890515272142367</v>
      </c>
      <c r="R19">
        <f t="shared" si="2"/>
        <v>0.30297062455122714</v>
      </c>
      <c r="S19">
        <f t="shared" si="2"/>
        <v>0.82470559217684025</v>
      </c>
      <c r="T19">
        <f t="shared" si="2"/>
        <v>-1.0183511035450823E-3</v>
      </c>
      <c r="U19">
        <f t="shared" si="2"/>
        <v>5999.9999999986776</v>
      </c>
      <c r="V19">
        <f t="shared" si="2"/>
        <v>1465642.6156653261</v>
      </c>
      <c r="W19">
        <f t="shared" si="2"/>
        <v>1.5072636015278793</v>
      </c>
      <c r="X19">
        <f t="shared" si="2"/>
        <v>2.0091897346797336</v>
      </c>
      <c r="Y19">
        <f t="shared" si="2"/>
        <v>2.2216401811812441</v>
      </c>
      <c r="Z19">
        <f t="shared" si="2"/>
        <v>47.338227084263501</v>
      </c>
      <c r="AA19">
        <f t="shared" si="2"/>
        <v>63.102266381905324</v>
      </c>
      <c r="AB19">
        <f t="shared" si="2"/>
        <v>69.774785125011391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10anni</vt:lpstr>
      <vt:lpstr>50anni</vt:lpstr>
      <vt:lpstr>100anni</vt:lpstr>
      <vt:lpstr>new_data</vt:lpstr>
      <vt:lpstr>Why flooding</vt:lpstr>
      <vt:lpstr>A1</vt:lpstr>
      <vt:lpstr>A3</vt:lpstr>
      <vt:lpstr>A4</vt:lpstr>
      <vt:lpstr>Hydrographs</vt:lpstr>
      <vt:lpstr>Node_flooding_var_rain_time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Leonardo Sandoval</dc:creator>
  <cp:lastModifiedBy>Leonardo</cp:lastModifiedBy>
  <dcterms:created xsi:type="dcterms:W3CDTF">2015-06-05T18:17:20Z</dcterms:created>
  <dcterms:modified xsi:type="dcterms:W3CDTF">2023-04-03T12:26:14Z</dcterms:modified>
</cp:coreProperties>
</file>